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xr:revisionPtr revIDLastSave="0" documentId="8_{7CA40514-AB94-4026-9B02-D1ADB529E5B9}" xr6:coauthVersionLast="47" xr6:coauthVersionMax="47" xr10:uidLastSave="{00000000-0000-0000-0000-000000000000}"/>
  <bookViews>
    <workbookView xWindow="-28920" yWindow="-120" windowWidth="29040" windowHeight="15840" activeTab="2" xr2:uid="{20C94CA2-4F50-4546-B671-B952A50CE3CB}"/>
  </bookViews>
  <sheets>
    <sheet name="Kat. A 2023" sheetId="1" r:id="rId1"/>
    <sheet name="Kat. D 2023" sheetId="2" r:id="rId2"/>
    <sheet name="Kat. E 202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3" l="1"/>
  <c r="I15" i="3"/>
  <c r="J14" i="3"/>
  <c r="J13" i="3"/>
  <c r="I13" i="3"/>
  <c r="I12" i="3"/>
  <c r="J12" i="3" s="1"/>
  <c r="I11" i="3"/>
  <c r="J11" i="3" s="1"/>
  <c r="J10" i="3"/>
  <c r="I10" i="3"/>
  <c r="I9" i="3"/>
  <c r="J9" i="3" s="1"/>
  <c r="I8" i="3"/>
  <c r="J8" i="3" s="1"/>
  <c r="J7" i="3"/>
  <c r="I7" i="3"/>
  <c r="I6" i="3"/>
  <c r="J6" i="3" s="1"/>
  <c r="I5" i="3"/>
  <c r="J5" i="3" s="1"/>
  <c r="J4" i="3"/>
  <c r="I4" i="3"/>
  <c r="I3" i="3"/>
  <c r="J3" i="3" s="1"/>
  <c r="I55" i="2"/>
  <c r="J55" i="2" s="1"/>
  <c r="I54" i="2"/>
  <c r="J54" i="2" s="1"/>
  <c r="I53" i="2"/>
  <c r="J53" i="2" s="1"/>
  <c r="I52" i="2"/>
  <c r="J52" i="2" s="1"/>
  <c r="I51" i="2"/>
  <c r="J51" i="2" s="1"/>
  <c r="I50" i="2"/>
  <c r="J50" i="2" s="1"/>
  <c r="I49" i="2"/>
  <c r="J49" i="2" s="1"/>
  <c r="I48" i="2"/>
  <c r="J48" i="2" s="1"/>
  <c r="I47" i="2"/>
  <c r="J47" i="2" s="1"/>
  <c r="I46" i="2"/>
  <c r="J46" i="2" s="1"/>
  <c r="I45" i="2"/>
  <c r="I44" i="2"/>
  <c r="J44" i="2" s="1"/>
  <c r="I43" i="2"/>
  <c r="J43" i="2" s="1"/>
  <c r="I42" i="2"/>
  <c r="J42" i="2" s="1"/>
  <c r="I41" i="2"/>
  <c r="J41" i="2" s="1"/>
  <c r="J40" i="2"/>
  <c r="I40" i="2"/>
  <c r="I39" i="2"/>
  <c r="J39" i="2" s="1"/>
  <c r="I38" i="2"/>
  <c r="J38" i="2" s="1"/>
  <c r="I37" i="2"/>
  <c r="J37" i="2" s="1"/>
  <c r="I36" i="2"/>
  <c r="J36" i="2" s="1"/>
  <c r="J35" i="2"/>
  <c r="I35" i="2"/>
  <c r="I34" i="2"/>
  <c r="J34" i="2" s="1"/>
  <c r="I33" i="2"/>
  <c r="J33" i="2" s="1"/>
  <c r="I27" i="2"/>
  <c r="J27" i="2" s="1"/>
  <c r="I26" i="2"/>
  <c r="J26" i="2" s="1"/>
  <c r="I25" i="2"/>
  <c r="J25" i="2" s="1"/>
  <c r="J24" i="2"/>
  <c r="I24" i="2"/>
  <c r="J23" i="2"/>
  <c r="I22" i="2"/>
  <c r="I21" i="2"/>
  <c r="J21" i="2" s="1"/>
  <c r="I20" i="2"/>
  <c r="J20" i="2" s="1"/>
  <c r="I19" i="2"/>
  <c r="J19" i="2" s="1"/>
  <c r="I18" i="2"/>
  <c r="J18" i="2" s="1"/>
  <c r="I17" i="2"/>
  <c r="I16" i="2"/>
  <c r="J15" i="2"/>
  <c r="I15" i="2"/>
  <c r="I14" i="2"/>
  <c r="J14" i="2" s="1"/>
  <c r="I13" i="2"/>
  <c r="J13" i="2" s="1"/>
  <c r="I12" i="2"/>
  <c r="I11" i="2"/>
  <c r="I10" i="2"/>
  <c r="I9" i="2"/>
  <c r="J9" i="2" s="1"/>
  <c r="I8" i="2"/>
  <c r="J8" i="2" s="1"/>
  <c r="I7" i="2"/>
  <c r="I6" i="2"/>
  <c r="I5" i="2"/>
  <c r="J5" i="2" s="1"/>
  <c r="I4" i="2"/>
  <c r="J4" i="2" s="1"/>
  <c r="I3" i="2"/>
  <c r="J3" i="2" s="1"/>
  <c r="I19" i="1"/>
  <c r="J19" i="1" s="1"/>
  <c r="I18" i="1"/>
  <c r="J18" i="1" s="1"/>
  <c r="I17" i="1"/>
  <c r="J17" i="1" s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I9" i="1"/>
  <c r="I8" i="1"/>
  <c r="J8" i="1" s="1"/>
  <c r="I7" i="1"/>
  <c r="J7" i="1" s="1"/>
  <c r="I6" i="1"/>
  <c r="J6" i="1" s="1"/>
  <c r="I5" i="1"/>
  <c r="J5" i="1" s="1"/>
  <c r="I4" i="1"/>
  <c r="J4" i="1" s="1"/>
  <c r="I3" i="1"/>
  <c r="J3" i="1" s="1"/>
</calcChain>
</file>

<file path=xl/sharedStrings.xml><?xml version="1.0" encoding="utf-8"?>
<sst xmlns="http://schemas.openxmlformats.org/spreadsheetml/2006/main" count="308" uniqueCount="144">
  <si>
    <t>Name</t>
  </si>
  <si>
    <t>Vorname</t>
  </si>
  <si>
    <t>Sektion</t>
  </si>
  <si>
    <t>Zopf-</t>
  </si>
  <si>
    <t>Jahres-</t>
  </si>
  <si>
    <t>Einzel-</t>
  </si>
  <si>
    <t>Freundschafts-</t>
  </si>
  <si>
    <t>SVEM</t>
  </si>
  <si>
    <t>Total</t>
  </si>
  <si>
    <t>Anzahl</t>
  </si>
  <si>
    <t>Rang</t>
  </si>
  <si>
    <t>Prämie</t>
  </si>
  <si>
    <t>schiessen</t>
  </si>
  <si>
    <t>konkurenz</t>
  </si>
  <si>
    <t>SVEM Arbeitsspalte</t>
  </si>
  <si>
    <t>Schiessen</t>
  </si>
  <si>
    <t>Gasner</t>
  </si>
  <si>
    <t>Peter</t>
  </si>
  <si>
    <t>SG Betzholz</t>
  </si>
  <si>
    <t>Dörig</t>
  </si>
  <si>
    <t>Anton</t>
  </si>
  <si>
    <t>MSV-Ettenhausen</t>
  </si>
  <si>
    <t>Burgener</t>
  </si>
  <si>
    <t>Paul</t>
  </si>
  <si>
    <t>SG Wald-Laupen</t>
  </si>
  <si>
    <t>Oberholzer</t>
  </si>
  <si>
    <t>Martin</t>
  </si>
  <si>
    <t>MSV Riedt-Gibswil</t>
  </si>
  <si>
    <t>Heusser</t>
  </si>
  <si>
    <t>Jakob</t>
  </si>
  <si>
    <t>SG Bäretswil</t>
  </si>
  <si>
    <t>Töngi</t>
  </si>
  <si>
    <t>Urs</t>
  </si>
  <si>
    <t>MSV Ettenhausen</t>
  </si>
  <si>
    <t xml:space="preserve">Schaufelberger </t>
  </si>
  <si>
    <t>Heinz</t>
  </si>
  <si>
    <t>Kaufmann</t>
  </si>
  <si>
    <t>Karl</t>
  </si>
  <si>
    <t>Ziegler</t>
  </si>
  <si>
    <t>René</t>
  </si>
  <si>
    <t>Menzi</t>
  </si>
  <si>
    <t>Erich</t>
  </si>
  <si>
    <t>Scheu</t>
  </si>
  <si>
    <t>Patrick</t>
  </si>
  <si>
    <t>Attiger</t>
  </si>
  <si>
    <t>SG Wetzikon</t>
  </si>
  <si>
    <t xml:space="preserve">Brauchli </t>
  </si>
  <si>
    <t>Ueli</t>
  </si>
  <si>
    <t>SG Wetzkon</t>
  </si>
  <si>
    <t>Christoffel</t>
  </si>
  <si>
    <t>Werner</t>
  </si>
  <si>
    <t>Fankhauser</t>
  </si>
  <si>
    <t>Harder</t>
  </si>
  <si>
    <t>Fanz</t>
  </si>
  <si>
    <t xml:space="preserve">Steiner </t>
  </si>
  <si>
    <t>Hansjörg</t>
  </si>
  <si>
    <t>Streichresultat</t>
  </si>
  <si>
    <t>Muggli</t>
  </si>
  <si>
    <t>ASV Rüti ZH</t>
  </si>
  <si>
    <t>Vogt</t>
  </si>
  <si>
    <t>Ruth</t>
  </si>
  <si>
    <t>Knobel</t>
  </si>
  <si>
    <t>Fritz</t>
  </si>
  <si>
    <t>Brennwald</t>
  </si>
  <si>
    <t>Andreas</t>
  </si>
  <si>
    <t>Schätti</t>
  </si>
  <si>
    <t>Ruedi</t>
  </si>
  <si>
    <t>Duss</t>
  </si>
  <si>
    <t>Walter</t>
  </si>
  <si>
    <t>Buchli</t>
  </si>
  <si>
    <t>Christian</t>
  </si>
  <si>
    <t>Mendury</t>
  </si>
  <si>
    <t>Kurt</t>
  </si>
  <si>
    <t>Frutschi</t>
  </si>
  <si>
    <t>Hansruedi</t>
  </si>
  <si>
    <t>Maag</t>
  </si>
  <si>
    <t>Keller</t>
  </si>
  <si>
    <t>Bruno</t>
  </si>
  <si>
    <t>Maurer</t>
  </si>
  <si>
    <t>Lippuner</t>
  </si>
  <si>
    <t>Fehr</t>
  </si>
  <si>
    <t>Wäspe</t>
  </si>
  <si>
    <t>Bucher</t>
  </si>
  <si>
    <t>Hans</t>
  </si>
  <si>
    <t>Raimund</t>
  </si>
  <si>
    <t>Wisniewsky</t>
  </si>
  <si>
    <t>MSV Strahlegg</t>
  </si>
  <si>
    <t>Koller</t>
  </si>
  <si>
    <t>Matthias</t>
  </si>
  <si>
    <t>Grob</t>
  </si>
  <si>
    <t>Roland</t>
  </si>
  <si>
    <t>Braun</t>
  </si>
  <si>
    <t>Hermann</t>
  </si>
  <si>
    <t>SV Bubikon</t>
  </si>
  <si>
    <t xml:space="preserve">Gut </t>
  </si>
  <si>
    <t>Hofmann</t>
  </si>
  <si>
    <t>Ronny</t>
  </si>
  <si>
    <t>FSV Fischenthal</t>
  </si>
  <si>
    <t>Mayer</t>
  </si>
  <si>
    <t>Markus</t>
  </si>
  <si>
    <t>Moor</t>
  </si>
  <si>
    <t>Hanspeter</t>
  </si>
  <si>
    <t>Hubmann</t>
  </si>
  <si>
    <t>Albert</t>
  </si>
  <si>
    <t>Scherrer</t>
  </si>
  <si>
    <t>Daniel</t>
  </si>
  <si>
    <t>Städelin</t>
  </si>
  <si>
    <t>Alois</t>
  </si>
  <si>
    <t>Hochstrasser</t>
  </si>
  <si>
    <t>Kunz</t>
  </si>
  <si>
    <t>Max</t>
  </si>
  <si>
    <t>SV Gossau</t>
  </si>
  <si>
    <t>Tanner</t>
  </si>
  <si>
    <t>Hess</t>
  </si>
  <si>
    <t>Wittwer</t>
  </si>
  <si>
    <t>FS Fischenthal</t>
  </si>
  <si>
    <t>Bauert</t>
  </si>
  <si>
    <t>Schmidt</t>
  </si>
  <si>
    <t xml:space="preserve">Gremper </t>
  </si>
  <si>
    <t>Rolf</t>
  </si>
  <si>
    <t xml:space="preserve">Ziegler </t>
  </si>
  <si>
    <t>Ehrenmann</t>
  </si>
  <si>
    <t>Schneider</t>
  </si>
  <si>
    <t>Luchsinger</t>
  </si>
  <si>
    <t>Meni-Frei</t>
  </si>
  <si>
    <t>Silvia</t>
  </si>
  <si>
    <t>Freundschats-</t>
  </si>
  <si>
    <t>Kaiser</t>
  </si>
  <si>
    <t>Franz</t>
  </si>
  <si>
    <t>Kägi</t>
  </si>
  <si>
    <t>Leuthold</t>
  </si>
  <si>
    <t>Emil</t>
  </si>
  <si>
    <t>PS Bubikon</t>
  </si>
  <si>
    <t>Romer</t>
  </si>
  <si>
    <t>Halbheer</t>
  </si>
  <si>
    <t>Fredi</t>
  </si>
  <si>
    <t>Diggelmann</t>
  </si>
  <si>
    <t>Sonja</t>
  </si>
  <si>
    <t>Fenner</t>
  </si>
  <si>
    <t>Adolf</t>
  </si>
  <si>
    <t xml:space="preserve">Frutschi </t>
  </si>
  <si>
    <t>Rita</t>
  </si>
  <si>
    <t>Bertschinger</t>
  </si>
  <si>
    <t>Roger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</si>
</sst>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i/>
      <sz val="12"/>
      <color rgb="FFC00000"/>
      <name val="Arial"/>
      <family val="2"/>
    </font>
    <font>
      <sz val="12"/>
      <color rgb="FFC00000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4" fontId="3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6" fillId="0" borderId="5" xfId="0" applyFont="1" applyBorder="1" applyAlignment="1" applyProtection="1">
      <alignment horizontal="center" vertical="center"/>
      <protection locked="0"/>
    </xf>
    <xf numFmtId="164" fontId="9" fillId="0" borderId="5" xfId="0" applyNumberFormat="1" applyFont="1" applyBorder="1" applyAlignment="1" applyProtection="1">
      <alignment horizontal="right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164" fontId="9" fillId="0" borderId="5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right" vertic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2" fontId="3" fillId="0" borderId="5" xfId="0" applyNumberFormat="1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2" fontId="12" fillId="0" borderId="5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64" fontId="6" fillId="0" borderId="5" xfId="0" applyNumberFormat="1" applyFont="1" applyBorder="1" applyAlignment="1" applyProtection="1">
      <alignment horizontal="right" vertical="center"/>
      <protection locked="0"/>
    </xf>
    <xf numFmtId="2" fontId="3" fillId="0" borderId="0" xfId="0" applyNumberFormat="1" applyFont="1" applyAlignment="1" applyProtection="1">
      <alignment vertical="center"/>
      <protection locked="0"/>
    </xf>
    <xf numFmtId="2" fontId="12" fillId="0" borderId="0" xfId="0" applyNumberFormat="1" applyFont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164" fontId="3" fillId="2" borderId="5" xfId="0" applyNumberFormat="1" applyFont="1" applyFill="1" applyBorder="1" applyAlignment="1" applyProtection="1">
      <alignment horizontal="right" vertical="center"/>
      <protection locked="0"/>
    </xf>
    <xf numFmtId="4" fontId="3" fillId="2" borderId="0" xfId="0" applyNumberFormat="1" applyFont="1" applyFill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6" fillId="4" borderId="5" xfId="0" applyFont="1" applyFill="1" applyBorder="1" applyAlignment="1" applyProtection="1">
      <alignment vertical="center"/>
      <protection locked="0"/>
    </xf>
    <xf numFmtId="164" fontId="6" fillId="4" borderId="5" xfId="0" applyNumberFormat="1" applyFont="1" applyFill="1" applyBorder="1" applyAlignment="1" applyProtection="1">
      <alignment horizontal="right" vertical="center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164" fontId="7" fillId="0" borderId="0" xfId="0" applyNumberFormat="1" applyFont="1"/>
    <xf numFmtId="0" fontId="7" fillId="0" borderId="0" xfId="0" applyFont="1" applyAlignment="1">
      <alignment horizontal="right"/>
    </xf>
    <xf numFmtId="164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3" fillId="0" borderId="3" xfId="0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textRotation="90"/>
      <protection locked="0"/>
    </xf>
    <xf numFmtId="0" fontId="6" fillId="0" borderId="3" xfId="0" applyFont="1" applyBorder="1" applyProtection="1"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1" fontId="6" fillId="0" borderId="3" xfId="0" applyNumberFormat="1" applyFont="1" applyBorder="1" applyAlignment="1" applyProtection="1">
      <alignment horizontal="center"/>
      <protection locked="0"/>
    </xf>
    <xf numFmtId="164" fontId="6" fillId="0" borderId="3" xfId="0" applyNumberFormat="1" applyFont="1" applyBorder="1" applyAlignment="1" applyProtection="1">
      <alignment horizontal="center"/>
      <protection locked="0"/>
    </xf>
    <xf numFmtId="164" fontId="12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/>
    <xf numFmtId="0" fontId="6" fillId="0" borderId="5" xfId="0" applyFont="1" applyBorder="1" applyProtection="1">
      <protection locked="0"/>
    </xf>
    <xf numFmtId="1" fontId="6" fillId="0" borderId="5" xfId="0" applyNumberFormat="1" applyFont="1" applyBorder="1" applyAlignment="1" applyProtection="1">
      <alignment horizontal="center"/>
      <protection locked="0"/>
    </xf>
    <xf numFmtId="0" fontId="6" fillId="3" borderId="5" xfId="0" applyFont="1" applyFill="1" applyBorder="1" applyAlignment="1" applyProtection="1">
      <alignment horizontal="center"/>
      <protection locked="0"/>
    </xf>
    <xf numFmtId="164" fontId="6" fillId="0" borderId="5" xfId="0" applyNumberFormat="1" applyFont="1" applyBorder="1" applyAlignment="1" applyProtection="1">
      <alignment horizontal="center"/>
      <protection locked="0"/>
    </xf>
    <xf numFmtId="164" fontId="12" fillId="0" borderId="5" xfId="0" applyNumberFormat="1" applyFont="1" applyBorder="1" applyAlignment="1">
      <alignment horizontal="right"/>
    </xf>
    <xf numFmtId="2" fontId="8" fillId="0" borderId="5" xfId="0" applyNumberFormat="1" applyFont="1" applyBorder="1"/>
    <xf numFmtId="0" fontId="9" fillId="0" borderId="5" xfId="0" applyFont="1" applyBorder="1" applyProtection="1">
      <protection locked="0"/>
    </xf>
    <xf numFmtId="1" fontId="6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right"/>
    </xf>
    <xf numFmtId="4" fontId="3" fillId="0" borderId="0" xfId="0" applyNumberFormat="1" applyFont="1" applyProtection="1">
      <protection locked="0"/>
    </xf>
    <xf numFmtId="164" fontId="7" fillId="0" borderId="5" xfId="0" applyNumberFormat="1" applyFont="1" applyBorder="1"/>
    <xf numFmtId="0" fontId="6" fillId="0" borderId="0" xfId="0" applyFont="1"/>
    <xf numFmtId="0" fontId="8" fillId="3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670C-BFB5-4506-ADA8-5537A197F7C3}">
  <dimension ref="A1:M29"/>
  <sheetViews>
    <sheetView workbookViewId="0">
      <selection sqref="A1:XFD1048576"/>
    </sheetView>
  </sheetViews>
  <sheetFormatPr baseColWidth="10" defaultColWidth="8.88671875" defaultRowHeight="15.75" x14ac:dyDescent="0.25"/>
  <cols>
    <col min="1" max="1" width="13.77734375" style="8" customWidth="1"/>
    <col min="2" max="2" width="11.6640625" style="8" customWidth="1"/>
    <col min="3" max="3" width="15.21875" style="8" customWidth="1"/>
    <col min="4" max="5" width="8.5546875" style="51" customWidth="1"/>
    <col min="6" max="6" width="8.88671875" style="51"/>
    <col min="7" max="7" width="11.21875" style="51" customWidth="1"/>
    <col min="8" max="8" width="16.33203125" style="51" hidden="1" customWidth="1"/>
    <col min="9" max="9" width="5.33203125" style="52" customWidth="1"/>
    <col min="10" max="10" width="5" style="53" bestFit="1" customWidth="1"/>
    <col min="11" max="11" width="8.88671875" style="54"/>
    <col min="12" max="12" width="4.88671875" style="51" customWidth="1"/>
    <col min="13" max="13" width="6.21875" style="8" customWidth="1"/>
    <col min="14" max="16384" width="8.88671875" style="8"/>
  </cols>
  <sheetData>
    <row r="1" spans="1:13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4" t="s">
        <v>7</v>
      </c>
      <c r="J1" s="5" t="s">
        <v>8</v>
      </c>
      <c r="K1" s="6" t="s">
        <v>9</v>
      </c>
      <c r="L1" s="1" t="s">
        <v>10</v>
      </c>
      <c r="M1" s="7" t="s">
        <v>11</v>
      </c>
    </row>
    <row r="2" spans="1:13" s="17" customFormat="1" ht="15" x14ac:dyDescent="0.25">
      <c r="A2" s="9"/>
      <c r="B2" s="9"/>
      <c r="C2" s="9"/>
      <c r="D2" s="10" t="s">
        <v>12</v>
      </c>
      <c r="E2" s="11" t="s">
        <v>12</v>
      </c>
      <c r="F2" s="10" t="s">
        <v>13</v>
      </c>
      <c r="G2" s="10" t="s">
        <v>12</v>
      </c>
      <c r="H2" s="12" t="s">
        <v>14</v>
      </c>
      <c r="I2" s="13"/>
      <c r="J2" s="14"/>
      <c r="K2" s="15" t="s">
        <v>15</v>
      </c>
      <c r="L2" s="9"/>
      <c r="M2" s="16"/>
    </row>
    <row r="3" spans="1:13" x14ac:dyDescent="0.25">
      <c r="A3" s="18" t="s">
        <v>16</v>
      </c>
      <c r="B3" s="18" t="s">
        <v>17</v>
      </c>
      <c r="C3" s="18" t="s">
        <v>18</v>
      </c>
      <c r="D3" s="19">
        <v>94</v>
      </c>
      <c r="E3" s="19">
        <v>0</v>
      </c>
      <c r="F3" s="19">
        <v>96</v>
      </c>
      <c r="G3" s="19">
        <v>94</v>
      </c>
      <c r="H3" s="19">
        <v>188</v>
      </c>
      <c r="I3" s="20">
        <f t="shared" ref="I3:I19" si="0">(H3/2)</f>
        <v>94</v>
      </c>
      <c r="J3" s="21">
        <f>(D3+F3+G3+I3)</f>
        <v>378</v>
      </c>
      <c r="K3" s="22">
        <v>4</v>
      </c>
      <c r="L3" s="23">
        <v>1</v>
      </c>
      <c r="M3" s="24">
        <v>30</v>
      </c>
    </row>
    <row r="4" spans="1:13" x14ac:dyDescent="0.25">
      <c r="A4" s="25" t="s">
        <v>19</v>
      </c>
      <c r="B4" s="25" t="s">
        <v>20</v>
      </c>
      <c r="C4" s="25" t="s">
        <v>21</v>
      </c>
      <c r="D4" s="26">
        <v>96</v>
      </c>
      <c r="E4" s="26">
        <v>89</v>
      </c>
      <c r="F4" s="26">
        <v>96</v>
      </c>
      <c r="G4" s="26">
        <v>0</v>
      </c>
      <c r="H4" s="26">
        <v>190</v>
      </c>
      <c r="I4" s="20">
        <f t="shared" si="0"/>
        <v>95</v>
      </c>
      <c r="J4" s="21">
        <f>SUM(D4,E4,F4,I4,)</f>
        <v>376</v>
      </c>
      <c r="K4" s="22">
        <v>4</v>
      </c>
      <c r="L4" s="23">
        <v>2</v>
      </c>
      <c r="M4" s="24">
        <v>20</v>
      </c>
    </row>
    <row r="5" spans="1:13" x14ac:dyDescent="0.25">
      <c r="A5" s="27" t="s">
        <v>22</v>
      </c>
      <c r="B5" s="27" t="s">
        <v>23</v>
      </c>
      <c r="C5" s="25" t="s">
        <v>24</v>
      </c>
      <c r="D5" s="28">
        <v>92</v>
      </c>
      <c r="E5" s="28">
        <v>92</v>
      </c>
      <c r="F5" s="26">
        <v>94</v>
      </c>
      <c r="G5" s="28">
        <v>0</v>
      </c>
      <c r="H5" s="28">
        <v>191</v>
      </c>
      <c r="I5" s="20">
        <f t="shared" si="0"/>
        <v>95.5</v>
      </c>
      <c r="J5" s="29">
        <f>SUM(D5,E5,F5,I5,)</f>
        <v>373.5</v>
      </c>
      <c r="K5" s="30">
        <v>4</v>
      </c>
      <c r="L5" s="31">
        <v>3</v>
      </c>
      <c r="M5" s="24">
        <v>15</v>
      </c>
    </row>
    <row r="6" spans="1:13" s="35" customFormat="1" ht="15.95" customHeight="1" x14ac:dyDescent="0.2">
      <c r="A6" s="25" t="s">
        <v>25</v>
      </c>
      <c r="B6" s="25" t="s">
        <v>26</v>
      </c>
      <c r="C6" s="25" t="s">
        <v>27</v>
      </c>
      <c r="D6" s="26">
        <v>94</v>
      </c>
      <c r="E6" s="26">
        <v>92</v>
      </c>
      <c r="F6" s="26">
        <v>94</v>
      </c>
      <c r="G6" s="32">
        <v>90</v>
      </c>
      <c r="H6" s="26">
        <v>186</v>
      </c>
      <c r="I6" s="20">
        <f t="shared" si="0"/>
        <v>93</v>
      </c>
      <c r="J6" s="21">
        <f>SUM(D6,E6,F6,I6)</f>
        <v>373</v>
      </c>
      <c r="K6" s="22">
        <v>5</v>
      </c>
      <c r="L6" s="33">
        <v>4</v>
      </c>
      <c r="M6" s="34"/>
    </row>
    <row r="7" spans="1:13" x14ac:dyDescent="0.25">
      <c r="A7" s="25" t="s">
        <v>28</v>
      </c>
      <c r="B7" s="25" t="s">
        <v>29</v>
      </c>
      <c r="C7" s="25" t="s">
        <v>30</v>
      </c>
      <c r="D7" s="26">
        <v>0</v>
      </c>
      <c r="E7" s="26">
        <v>95</v>
      </c>
      <c r="F7" s="26">
        <v>93</v>
      </c>
      <c r="G7" s="26">
        <v>94</v>
      </c>
      <c r="H7" s="26">
        <v>180</v>
      </c>
      <c r="I7" s="20">
        <f t="shared" si="0"/>
        <v>90</v>
      </c>
      <c r="J7" s="21">
        <f>SUM(E7,F7,G7,I7,)</f>
        <v>372</v>
      </c>
      <c r="K7" s="22">
        <v>4</v>
      </c>
      <c r="L7" s="33">
        <v>5</v>
      </c>
      <c r="M7" s="36"/>
    </row>
    <row r="8" spans="1:13" x14ac:dyDescent="0.25">
      <c r="A8" s="37" t="s">
        <v>31</v>
      </c>
      <c r="B8" s="37" t="s">
        <v>32</v>
      </c>
      <c r="C8" s="37" t="s">
        <v>33</v>
      </c>
      <c r="D8" s="26">
        <v>97</v>
      </c>
      <c r="E8" s="26">
        <v>91</v>
      </c>
      <c r="F8" s="38">
        <v>88</v>
      </c>
      <c r="G8" s="26">
        <v>0</v>
      </c>
      <c r="H8" s="26">
        <v>188</v>
      </c>
      <c r="I8" s="20">
        <f t="shared" si="0"/>
        <v>94</v>
      </c>
      <c r="J8" s="21">
        <f>SUM(D8,E8,F8,G8,I8,)</f>
        <v>370</v>
      </c>
      <c r="K8" s="33">
        <v>4</v>
      </c>
      <c r="L8" s="22">
        <v>6</v>
      </c>
      <c r="M8" s="39"/>
    </row>
    <row r="9" spans="1:13" x14ac:dyDescent="0.25">
      <c r="A9" s="25" t="s">
        <v>34</v>
      </c>
      <c r="B9" s="25" t="s">
        <v>35</v>
      </c>
      <c r="C9" s="25" t="s">
        <v>27</v>
      </c>
      <c r="D9" s="26">
        <v>95</v>
      </c>
      <c r="E9" s="26">
        <v>92</v>
      </c>
      <c r="F9" s="26">
        <v>92</v>
      </c>
      <c r="G9" s="32">
        <v>84</v>
      </c>
      <c r="H9" s="26">
        <v>179</v>
      </c>
      <c r="I9" s="20">
        <f t="shared" si="0"/>
        <v>89.5</v>
      </c>
      <c r="J9" s="21">
        <v>369</v>
      </c>
      <c r="K9" s="22">
        <v>5</v>
      </c>
      <c r="L9" s="33">
        <v>7</v>
      </c>
      <c r="M9" s="36"/>
    </row>
    <row r="10" spans="1:13" x14ac:dyDescent="0.25">
      <c r="A10" s="25" t="s">
        <v>36</v>
      </c>
      <c r="B10" s="25" t="s">
        <v>37</v>
      </c>
      <c r="C10" s="25" t="s">
        <v>18</v>
      </c>
      <c r="D10" s="26">
        <v>92</v>
      </c>
      <c r="E10" s="26">
        <v>0</v>
      </c>
      <c r="F10" s="26">
        <v>82</v>
      </c>
      <c r="G10" s="26">
        <v>86</v>
      </c>
      <c r="H10" s="26">
        <v>184</v>
      </c>
      <c r="I10" s="20">
        <f t="shared" si="0"/>
        <v>92</v>
      </c>
      <c r="J10" s="21">
        <f t="shared" ref="J10:J19" si="1">SUM(D10,E10,F10,G10,I10,)</f>
        <v>352</v>
      </c>
      <c r="K10" s="22">
        <v>4</v>
      </c>
      <c r="L10" s="33">
        <v>8</v>
      </c>
      <c r="M10" s="36"/>
    </row>
    <row r="11" spans="1:13" x14ac:dyDescent="0.25">
      <c r="A11" s="18" t="s">
        <v>38</v>
      </c>
      <c r="B11" s="18" t="s">
        <v>39</v>
      </c>
      <c r="C11" s="18" t="s">
        <v>30</v>
      </c>
      <c r="D11" s="26">
        <v>92</v>
      </c>
      <c r="E11" s="26">
        <v>0</v>
      </c>
      <c r="F11" s="19">
        <v>94</v>
      </c>
      <c r="G11" s="26"/>
      <c r="H11" s="26">
        <v>0</v>
      </c>
      <c r="I11" s="20">
        <f t="shared" si="0"/>
        <v>0</v>
      </c>
      <c r="J11" s="21">
        <f t="shared" si="1"/>
        <v>186</v>
      </c>
      <c r="K11" s="33">
        <v>2</v>
      </c>
      <c r="L11" s="22"/>
      <c r="M11" s="36"/>
    </row>
    <row r="12" spans="1:13" x14ac:dyDescent="0.25">
      <c r="A12" s="25" t="s">
        <v>40</v>
      </c>
      <c r="B12" s="25" t="s">
        <v>41</v>
      </c>
      <c r="C12" s="25" t="s">
        <v>18</v>
      </c>
      <c r="D12" s="26"/>
      <c r="E12" s="26"/>
      <c r="F12" s="26">
        <v>83</v>
      </c>
      <c r="G12" s="26"/>
      <c r="H12" s="26">
        <v>186</v>
      </c>
      <c r="I12" s="20">
        <f t="shared" si="0"/>
        <v>93</v>
      </c>
      <c r="J12" s="21">
        <f t="shared" si="1"/>
        <v>176</v>
      </c>
      <c r="K12" s="22">
        <v>2</v>
      </c>
      <c r="L12" s="33"/>
      <c r="M12" s="36"/>
    </row>
    <row r="13" spans="1:13" s="41" customFormat="1" ht="15.95" customHeight="1" x14ac:dyDescent="0.2">
      <c r="A13" s="18" t="s">
        <v>42</v>
      </c>
      <c r="B13" s="18" t="s">
        <v>43</v>
      </c>
      <c r="C13" s="18" t="s">
        <v>18</v>
      </c>
      <c r="D13" s="26"/>
      <c r="E13" s="26"/>
      <c r="F13" s="19"/>
      <c r="G13" s="26"/>
      <c r="H13" s="26">
        <v>196</v>
      </c>
      <c r="I13" s="20">
        <f t="shared" si="0"/>
        <v>98</v>
      </c>
      <c r="J13" s="21">
        <f t="shared" si="1"/>
        <v>98</v>
      </c>
      <c r="K13" s="33">
        <v>1</v>
      </c>
      <c r="L13" s="33"/>
      <c r="M13" s="40"/>
    </row>
    <row r="14" spans="1:13" x14ac:dyDescent="0.25">
      <c r="A14" s="18" t="s">
        <v>44</v>
      </c>
      <c r="B14" s="18" t="s">
        <v>39</v>
      </c>
      <c r="C14" s="18" t="s">
        <v>45</v>
      </c>
      <c r="D14" s="26"/>
      <c r="E14" s="26"/>
      <c r="F14" s="19"/>
      <c r="G14" s="26"/>
      <c r="H14" s="26">
        <v>189</v>
      </c>
      <c r="I14" s="20">
        <f t="shared" si="0"/>
        <v>94.5</v>
      </c>
      <c r="J14" s="21">
        <f t="shared" si="1"/>
        <v>94.5</v>
      </c>
      <c r="K14" s="33">
        <v>1</v>
      </c>
      <c r="L14" s="22"/>
      <c r="M14" s="41"/>
    </row>
    <row r="15" spans="1:13" x14ac:dyDescent="0.25">
      <c r="A15" s="25" t="s">
        <v>46</v>
      </c>
      <c r="B15" s="25" t="s">
        <v>47</v>
      </c>
      <c r="C15" s="25" t="s">
        <v>48</v>
      </c>
      <c r="D15" s="26"/>
      <c r="E15" s="26"/>
      <c r="F15" s="26"/>
      <c r="G15" s="26"/>
      <c r="H15" s="26"/>
      <c r="I15" s="20">
        <f t="shared" si="0"/>
        <v>0</v>
      </c>
      <c r="J15" s="21">
        <f t="shared" si="1"/>
        <v>0</v>
      </c>
      <c r="K15" s="22">
        <v>0</v>
      </c>
      <c r="L15" s="33"/>
      <c r="M15" s="42"/>
    </row>
    <row r="16" spans="1:13" x14ac:dyDescent="0.25">
      <c r="A16" s="18" t="s">
        <v>49</v>
      </c>
      <c r="B16" s="18" t="s">
        <v>50</v>
      </c>
      <c r="C16" s="18" t="s">
        <v>48</v>
      </c>
      <c r="D16" s="38"/>
      <c r="E16" s="38"/>
      <c r="F16" s="38"/>
      <c r="G16" s="38"/>
      <c r="H16" s="38"/>
      <c r="I16" s="20">
        <f t="shared" si="0"/>
        <v>0</v>
      </c>
      <c r="J16" s="43">
        <f t="shared" si="1"/>
        <v>0</v>
      </c>
      <c r="K16" s="30">
        <v>0</v>
      </c>
      <c r="L16" s="28"/>
      <c r="M16" s="42"/>
    </row>
    <row r="17" spans="1:13" x14ac:dyDescent="0.25">
      <c r="A17" s="25" t="s">
        <v>51</v>
      </c>
      <c r="B17" s="25" t="s">
        <v>37</v>
      </c>
      <c r="C17" s="25" t="s">
        <v>21</v>
      </c>
      <c r="D17" s="26"/>
      <c r="E17" s="26"/>
      <c r="F17" s="26"/>
      <c r="G17" s="26"/>
      <c r="H17" s="26"/>
      <c r="I17" s="20">
        <f t="shared" si="0"/>
        <v>0</v>
      </c>
      <c r="J17" s="21">
        <f t="shared" si="1"/>
        <v>0</v>
      </c>
      <c r="K17" s="22">
        <v>0</v>
      </c>
      <c r="L17" s="33"/>
      <c r="M17" s="42"/>
    </row>
    <row r="18" spans="1:13" x14ac:dyDescent="0.25">
      <c r="A18" s="25" t="s">
        <v>52</v>
      </c>
      <c r="B18" s="25" t="s">
        <v>53</v>
      </c>
      <c r="C18" s="25" t="s">
        <v>18</v>
      </c>
      <c r="D18" s="26"/>
      <c r="E18" s="26"/>
      <c r="F18" s="26"/>
      <c r="G18" s="26"/>
      <c r="H18" s="26"/>
      <c r="I18" s="20">
        <f t="shared" si="0"/>
        <v>0</v>
      </c>
      <c r="J18" s="21">
        <f t="shared" si="1"/>
        <v>0</v>
      </c>
      <c r="K18" s="22">
        <v>0</v>
      </c>
      <c r="L18" s="33"/>
      <c r="M18" s="42"/>
    </row>
    <row r="19" spans="1:13" x14ac:dyDescent="0.25">
      <c r="A19" s="18" t="s">
        <v>54</v>
      </c>
      <c r="B19" s="18" t="s">
        <v>55</v>
      </c>
      <c r="C19" s="18" t="s">
        <v>48</v>
      </c>
      <c r="D19" s="26"/>
      <c r="E19" s="26"/>
      <c r="F19" s="38"/>
      <c r="G19" s="26"/>
      <c r="H19" s="26"/>
      <c r="I19" s="20">
        <f t="shared" si="0"/>
        <v>0</v>
      </c>
      <c r="J19" s="21">
        <f t="shared" si="1"/>
        <v>0</v>
      </c>
      <c r="K19" s="30">
        <v>0</v>
      </c>
      <c r="L19" s="44"/>
      <c r="M19" s="42"/>
    </row>
    <row r="20" spans="1:13" x14ac:dyDescent="0.25">
      <c r="A20" s="42"/>
      <c r="B20" s="42"/>
      <c r="C20" s="42"/>
      <c r="D20" s="45"/>
      <c r="E20" s="45"/>
      <c r="F20" s="45"/>
      <c r="G20" s="45"/>
      <c r="H20" s="45"/>
      <c r="I20" s="46"/>
      <c r="J20" s="47"/>
      <c r="K20" s="44"/>
      <c r="L20" s="44"/>
      <c r="M20" s="42"/>
    </row>
    <row r="21" spans="1:13" x14ac:dyDescent="0.25">
      <c r="A21" s="42"/>
      <c r="B21" s="48"/>
      <c r="C21" s="49"/>
      <c r="D21" s="50" t="s">
        <v>56</v>
      </c>
      <c r="E21" s="50"/>
      <c r="F21" s="50"/>
      <c r="G21" s="45"/>
      <c r="H21" s="45"/>
      <c r="I21" s="46"/>
      <c r="J21" s="47"/>
      <c r="K21" s="44"/>
      <c r="L21" s="44"/>
      <c r="M21" s="42"/>
    </row>
    <row r="22" spans="1:13" x14ac:dyDescent="0.25">
      <c r="A22" s="42"/>
      <c r="B22" s="42"/>
      <c r="C22" s="42"/>
      <c r="D22" s="45"/>
      <c r="E22" s="45"/>
      <c r="F22" s="45"/>
      <c r="G22" s="45"/>
      <c r="H22" s="45"/>
      <c r="I22" s="46"/>
      <c r="J22" s="47"/>
      <c r="K22" s="44"/>
      <c r="L22" s="44"/>
      <c r="M22" s="42"/>
    </row>
    <row r="23" spans="1:13" x14ac:dyDescent="0.25">
      <c r="A23" s="42"/>
      <c r="B23" s="42"/>
      <c r="C23" s="42"/>
      <c r="D23" s="45"/>
      <c r="E23" s="45"/>
      <c r="F23" s="45"/>
      <c r="G23" s="45"/>
      <c r="H23" s="45"/>
      <c r="I23" s="46"/>
      <c r="J23" s="47"/>
      <c r="K23" s="44"/>
      <c r="L23" s="44"/>
      <c r="M23" s="42"/>
    </row>
    <row r="24" spans="1:13" x14ac:dyDescent="0.25">
      <c r="A24" s="42"/>
      <c r="B24" s="42"/>
      <c r="C24" s="42"/>
      <c r="D24" s="45"/>
      <c r="E24" s="45"/>
      <c r="F24" s="45"/>
      <c r="G24" s="45"/>
      <c r="H24" s="45"/>
      <c r="I24" s="46"/>
      <c r="J24" s="47"/>
      <c r="K24" s="44"/>
      <c r="L24" s="44"/>
      <c r="M24" s="42"/>
    </row>
    <row r="25" spans="1:13" x14ac:dyDescent="0.25">
      <c r="A25" s="42"/>
      <c r="B25" s="42"/>
      <c r="C25" s="42"/>
      <c r="D25" s="45"/>
      <c r="E25" s="45"/>
      <c r="F25" s="45"/>
      <c r="G25" s="45"/>
      <c r="H25" s="45"/>
      <c r="I25" s="46"/>
      <c r="J25" s="47"/>
      <c r="K25" s="44"/>
      <c r="L25" s="44"/>
      <c r="M25" s="42"/>
    </row>
    <row r="26" spans="1:13" x14ac:dyDescent="0.25">
      <c r="A26" s="42"/>
      <c r="B26" s="42"/>
      <c r="C26" s="42"/>
      <c r="D26" s="45"/>
      <c r="E26" s="45"/>
      <c r="F26" s="45"/>
      <c r="G26" s="45"/>
      <c r="H26" s="45"/>
      <c r="I26" s="46"/>
      <c r="J26" s="47"/>
      <c r="K26" s="44"/>
      <c r="L26" s="44"/>
      <c r="M26" s="42"/>
    </row>
    <row r="27" spans="1:13" x14ac:dyDescent="0.25">
      <c r="A27" s="42"/>
      <c r="B27" s="42"/>
      <c r="C27" s="42"/>
      <c r="D27" s="45"/>
      <c r="E27" s="45"/>
      <c r="F27" s="45"/>
      <c r="G27" s="45"/>
      <c r="H27" s="45"/>
      <c r="I27" s="46"/>
      <c r="J27" s="47"/>
      <c r="K27" s="44"/>
      <c r="L27" s="44"/>
      <c r="M27" s="42"/>
    </row>
    <row r="28" spans="1:13" x14ac:dyDescent="0.25">
      <c r="A28" s="42"/>
      <c r="B28" s="42"/>
      <c r="C28" s="42"/>
      <c r="D28" s="45"/>
      <c r="E28" s="45"/>
      <c r="F28" s="45"/>
      <c r="G28" s="45"/>
      <c r="H28" s="45"/>
      <c r="I28" s="46"/>
      <c r="J28" s="47"/>
      <c r="K28" s="44"/>
      <c r="L28" s="44"/>
      <c r="M28" s="42"/>
    </row>
    <row r="29" spans="1:13" x14ac:dyDescent="0.25">
      <c r="A29" s="42"/>
      <c r="B29" s="42"/>
      <c r="C29" s="42"/>
      <c r="D29" s="45"/>
      <c r="E29" s="45"/>
      <c r="F29" s="45"/>
      <c r="G29" s="45"/>
      <c r="H29" s="45"/>
      <c r="I29" s="46"/>
      <c r="J29" s="47"/>
      <c r="K29" s="44"/>
      <c r="L29" s="44"/>
      <c r="M29" s="42"/>
    </row>
  </sheetData>
  <mergeCells count="8">
    <mergeCell ref="M1:M2"/>
    <mergeCell ref="D21:F21"/>
    <mergeCell ref="A1:A2"/>
    <mergeCell ref="B1:B2"/>
    <mergeCell ref="C1:C2"/>
    <mergeCell ref="I1:I2"/>
    <mergeCell ref="J1:J2"/>
    <mergeCell ref="L1:L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DDC57-9651-40DB-93F3-D451B898E423}">
  <dimension ref="A1:M73"/>
  <sheetViews>
    <sheetView topLeftCell="A13" zoomScaleNormal="100" workbookViewId="0">
      <selection activeCell="A28" sqref="A28:XFD28"/>
    </sheetView>
  </sheetViews>
  <sheetFormatPr baseColWidth="10" defaultColWidth="8.88671875" defaultRowHeight="14.25" x14ac:dyDescent="0.2"/>
  <cols>
    <col min="1" max="1" width="11" style="41" bestFit="1" customWidth="1"/>
    <col min="2" max="2" width="8.5546875" style="41" bestFit="1" customWidth="1"/>
    <col min="3" max="3" width="14.77734375" style="40" bestFit="1" customWidth="1"/>
    <col min="4" max="5" width="9.109375" style="96" bestFit="1" customWidth="1"/>
    <col min="6" max="6" width="9.33203125" style="96" bestFit="1" customWidth="1"/>
    <col min="7" max="7" width="13" style="96" bestFit="1" customWidth="1"/>
    <col min="8" max="8" width="17" style="96" hidden="1" customWidth="1"/>
    <col min="9" max="9" width="5.6640625" style="97" bestFit="1" customWidth="1"/>
    <col min="10" max="10" width="7.44140625" style="98" bestFit="1" customWidth="1"/>
    <col min="11" max="11" width="9.33203125" style="96" bestFit="1" customWidth="1"/>
    <col min="12" max="12" width="5" style="41" bestFit="1" customWidth="1"/>
    <col min="13" max="13" width="6.5546875" style="41" bestFit="1" customWidth="1"/>
    <col min="14" max="16384" width="8.88671875" style="41"/>
  </cols>
  <sheetData>
    <row r="1" spans="1:13" ht="15" customHeight="1" x14ac:dyDescent="0.25">
      <c r="A1" s="1" t="s">
        <v>0</v>
      </c>
      <c r="B1" s="1" t="s">
        <v>1</v>
      </c>
      <c r="C1" s="55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7"/>
      <c r="I1" s="4" t="s">
        <v>7</v>
      </c>
      <c r="J1" s="5" t="s">
        <v>8</v>
      </c>
      <c r="K1" s="56" t="s">
        <v>9</v>
      </c>
      <c r="L1" s="1" t="s">
        <v>10</v>
      </c>
      <c r="M1" s="7" t="s">
        <v>11</v>
      </c>
    </row>
    <row r="2" spans="1:13" s="60" customFormat="1" ht="15" x14ac:dyDescent="0.25">
      <c r="A2" s="9"/>
      <c r="B2" s="9"/>
      <c r="C2" s="58"/>
      <c r="D2" s="10" t="s">
        <v>12</v>
      </c>
      <c r="E2" s="11" t="s">
        <v>12</v>
      </c>
      <c r="F2" s="10" t="s">
        <v>13</v>
      </c>
      <c r="G2" s="10" t="s">
        <v>12</v>
      </c>
      <c r="H2" s="12" t="s">
        <v>14</v>
      </c>
      <c r="I2" s="13"/>
      <c r="J2" s="14"/>
      <c r="K2" s="59" t="s">
        <v>15</v>
      </c>
      <c r="L2" s="9"/>
      <c r="M2" s="16"/>
    </row>
    <row r="3" spans="1:13" s="17" customFormat="1" ht="15.95" customHeight="1" x14ac:dyDescent="0.2">
      <c r="A3" s="27" t="s">
        <v>57</v>
      </c>
      <c r="B3" s="27" t="s">
        <v>32</v>
      </c>
      <c r="C3" s="25" t="s">
        <v>58</v>
      </c>
      <c r="D3" s="28">
        <v>0</v>
      </c>
      <c r="E3" s="28">
        <v>91</v>
      </c>
      <c r="F3" s="26">
        <v>95</v>
      </c>
      <c r="G3" s="28">
        <v>96</v>
      </c>
      <c r="H3" s="28">
        <v>188</v>
      </c>
      <c r="I3" s="61">
        <f t="shared" ref="I3:I27" si="0">(H3/2)</f>
        <v>94</v>
      </c>
      <c r="J3" s="62">
        <f>SUM(E3,F3,G3,I3,)</f>
        <v>376</v>
      </c>
      <c r="K3" s="63">
        <v>4</v>
      </c>
      <c r="L3" s="64">
        <v>1</v>
      </c>
      <c r="M3" s="65">
        <v>30</v>
      </c>
    </row>
    <row r="4" spans="1:13" s="35" customFormat="1" ht="15.95" customHeight="1" x14ac:dyDescent="0.2">
      <c r="A4" s="66" t="s">
        <v>59</v>
      </c>
      <c r="B4" s="66" t="s">
        <v>60</v>
      </c>
      <c r="C4" s="66" t="s">
        <v>24</v>
      </c>
      <c r="D4" s="28">
        <v>93</v>
      </c>
      <c r="E4" s="28">
        <v>91</v>
      </c>
      <c r="F4" s="67">
        <v>90</v>
      </c>
      <c r="G4" s="28">
        <v>93</v>
      </c>
      <c r="H4" s="28">
        <v>189</v>
      </c>
      <c r="I4" s="61">
        <f t="shared" si="0"/>
        <v>94.5</v>
      </c>
      <c r="J4" s="29">
        <f>SUM(D4,E4,G4,I4)</f>
        <v>371.5</v>
      </c>
      <c r="K4" s="26">
        <v>5</v>
      </c>
      <c r="L4" s="68">
        <v>2</v>
      </c>
      <c r="M4" s="69">
        <v>20</v>
      </c>
    </row>
    <row r="5" spans="1:13" s="35" customFormat="1" ht="15.95" customHeight="1" x14ac:dyDescent="0.2">
      <c r="A5" s="37" t="s">
        <v>31</v>
      </c>
      <c r="B5" s="37" t="s">
        <v>32</v>
      </c>
      <c r="C5" s="37" t="s">
        <v>33</v>
      </c>
      <c r="D5" s="28">
        <v>97</v>
      </c>
      <c r="E5" s="28">
        <v>91</v>
      </c>
      <c r="F5" s="28">
        <v>88</v>
      </c>
      <c r="G5" s="28">
        <v>0</v>
      </c>
      <c r="H5" s="28">
        <v>188</v>
      </c>
      <c r="I5" s="61">
        <f t="shared" si="0"/>
        <v>94</v>
      </c>
      <c r="J5" s="29">
        <f>SUM(D5,E5,F5,I5,)</f>
        <v>370</v>
      </c>
      <c r="K5" s="26">
        <v>4</v>
      </c>
      <c r="L5" s="68">
        <v>3</v>
      </c>
      <c r="M5" s="69">
        <v>15</v>
      </c>
    </row>
    <row r="6" spans="1:13" s="71" customFormat="1" ht="15.95" customHeight="1" x14ac:dyDescent="0.2">
      <c r="A6" s="66" t="s">
        <v>61</v>
      </c>
      <c r="B6" s="66" t="s">
        <v>62</v>
      </c>
      <c r="C6" s="66" t="s">
        <v>24</v>
      </c>
      <c r="D6" s="28">
        <v>89</v>
      </c>
      <c r="E6" s="28">
        <v>92</v>
      </c>
      <c r="F6" s="67">
        <v>78</v>
      </c>
      <c r="G6" s="28">
        <v>93</v>
      </c>
      <c r="H6" s="28">
        <v>183</v>
      </c>
      <c r="I6" s="61">
        <f t="shared" si="0"/>
        <v>91.5</v>
      </c>
      <c r="J6" s="29">
        <v>366</v>
      </c>
      <c r="K6" s="63">
        <v>5</v>
      </c>
      <c r="L6" s="30">
        <v>4</v>
      </c>
      <c r="M6" s="70"/>
    </row>
    <row r="7" spans="1:13" s="17" customFormat="1" ht="15.95" customHeight="1" x14ac:dyDescent="0.2">
      <c r="A7" s="66" t="s">
        <v>63</v>
      </c>
      <c r="B7" s="66" t="s">
        <v>41</v>
      </c>
      <c r="C7" s="66" t="s">
        <v>30</v>
      </c>
      <c r="D7" s="28">
        <v>96</v>
      </c>
      <c r="E7" s="28">
        <v>92</v>
      </c>
      <c r="F7" s="28">
        <v>89</v>
      </c>
      <c r="G7" s="67">
        <v>83</v>
      </c>
      <c r="H7" s="28">
        <v>175</v>
      </c>
      <c r="I7" s="61">
        <f t="shared" si="0"/>
        <v>87.5</v>
      </c>
      <c r="J7" s="72">
        <v>365</v>
      </c>
      <c r="K7" s="63">
        <v>5</v>
      </c>
      <c r="L7" s="30">
        <v>5</v>
      </c>
      <c r="M7" s="73"/>
    </row>
    <row r="8" spans="1:13" s="17" customFormat="1" ht="15.95" customHeight="1" x14ac:dyDescent="0.2">
      <c r="A8" s="27" t="s">
        <v>17</v>
      </c>
      <c r="B8" s="27" t="s">
        <v>64</v>
      </c>
      <c r="C8" s="25" t="s">
        <v>18</v>
      </c>
      <c r="D8" s="28">
        <v>93</v>
      </c>
      <c r="E8" s="28">
        <v>92</v>
      </c>
      <c r="F8" s="28">
        <v>88</v>
      </c>
      <c r="G8" s="28">
        <v>0</v>
      </c>
      <c r="H8" s="28">
        <v>184</v>
      </c>
      <c r="I8" s="61">
        <f t="shared" si="0"/>
        <v>92</v>
      </c>
      <c r="J8" s="29">
        <f>SUM(D8,E8,F8,G8,I8,)</f>
        <v>365</v>
      </c>
      <c r="K8" s="63">
        <v>4</v>
      </c>
      <c r="L8" s="28">
        <v>6</v>
      </c>
      <c r="M8" s="70"/>
    </row>
    <row r="9" spans="1:13" s="17" customFormat="1" ht="15.95" customHeight="1" x14ac:dyDescent="0.2">
      <c r="A9" s="66" t="s">
        <v>65</v>
      </c>
      <c r="B9" s="66" t="s">
        <v>66</v>
      </c>
      <c r="C9" s="66" t="s">
        <v>33</v>
      </c>
      <c r="D9" s="28">
        <v>95</v>
      </c>
      <c r="E9" s="28">
        <v>85</v>
      </c>
      <c r="F9" s="28">
        <v>93</v>
      </c>
      <c r="G9" s="28">
        <v>0</v>
      </c>
      <c r="H9" s="28">
        <v>183</v>
      </c>
      <c r="I9" s="61">
        <f t="shared" si="0"/>
        <v>91.5</v>
      </c>
      <c r="J9" s="29">
        <f>SUM(D9,E9,F9,G9,I9,)</f>
        <v>364.5</v>
      </c>
      <c r="K9" s="63">
        <v>4</v>
      </c>
      <c r="L9" s="30">
        <v>7</v>
      </c>
      <c r="M9" s="70"/>
    </row>
    <row r="10" spans="1:13" s="17" customFormat="1" ht="15.95" customHeight="1" x14ac:dyDescent="0.2">
      <c r="A10" s="66" t="s">
        <v>67</v>
      </c>
      <c r="B10" s="66" t="s">
        <v>68</v>
      </c>
      <c r="C10" s="66" t="s">
        <v>58</v>
      </c>
      <c r="D10" s="28">
        <v>87</v>
      </c>
      <c r="E10" s="28">
        <v>90</v>
      </c>
      <c r="F10" s="28">
        <v>91</v>
      </c>
      <c r="G10" s="67">
        <v>86</v>
      </c>
      <c r="H10" s="28">
        <v>190</v>
      </c>
      <c r="I10" s="61">
        <f t="shared" si="0"/>
        <v>95</v>
      </c>
      <c r="J10" s="29">
        <v>363</v>
      </c>
      <c r="K10" s="63">
        <v>5</v>
      </c>
      <c r="L10" s="30">
        <v>8</v>
      </c>
      <c r="M10" s="74"/>
    </row>
    <row r="11" spans="1:13" s="35" customFormat="1" ht="15.95" customHeight="1" x14ac:dyDescent="0.2">
      <c r="A11" s="75" t="s">
        <v>69</v>
      </c>
      <c r="B11" s="75" t="s">
        <v>70</v>
      </c>
      <c r="C11" s="66" t="s">
        <v>24</v>
      </c>
      <c r="D11" s="32">
        <v>88</v>
      </c>
      <c r="E11" s="26">
        <v>88</v>
      </c>
      <c r="F11" s="26">
        <v>88</v>
      </c>
      <c r="G11" s="26">
        <v>92</v>
      </c>
      <c r="H11" s="26">
        <v>188</v>
      </c>
      <c r="I11" s="61">
        <f t="shared" si="0"/>
        <v>94</v>
      </c>
      <c r="J11" s="29">
        <v>362</v>
      </c>
      <c r="K11" s="63">
        <v>5</v>
      </c>
      <c r="L11" s="28">
        <v>9</v>
      </c>
      <c r="M11" s="74"/>
    </row>
    <row r="12" spans="1:13" s="17" customFormat="1" ht="15.95" customHeight="1" x14ac:dyDescent="0.2">
      <c r="A12" s="27" t="s">
        <v>71</v>
      </c>
      <c r="B12" s="27" t="s">
        <v>72</v>
      </c>
      <c r="C12" s="25" t="s">
        <v>33</v>
      </c>
      <c r="D12" s="28">
        <v>92</v>
      </c>
      <c r="E12" s="28">
        <v>89</v>
      </c>
      <c r="F12" s="28">
        <v>89</v>
      </c>
      <c r="G12" s="67">
        <v>87</v>
      </c>
      <c r="H12" s="28">
        <v>183</v>
      </c>
      <c r="I12" s="61">
        <f t="shared" si="0"/>
        <v>91.5</v>
      </c>
      <c r="J12" s="29">
        <v>362</v>
      </c>
      <c r="K12" s="63">
        <v>5</v>
      </c>
      <c r="L12" s="30">
        <v>10</v>
      </c>
      <c r="M12" s="70"/>
    </row>
    <row r="13" spans="1:13" s="17" customFormat="1" ht="15.95" customHeight="1" x14ac:dyDescent="0.2">
      <c r="A13" s="66" t="s">
        <v>73</v>
      </c>
      <c r="B13" s="66" t="s">
        <v>74</v>
      </c>
      <c r="C13" s="66" t="s">
        <v>58</v>
      </c>
      <c r="D13" s="28">
        <v>0</v>
      </c>
      <c r="E13" s="28">
        <v>86</v>
      </c>
      <c r="F13" s="28">
        <v>93</v>
      </c>
      <c r="G13" s="28">
        <v>87</v>
      </c>
      <c r="H13" s="28">
        <v>186</v>
      </c>
      <c r="I13" s="61">
        <f t="shared" si="0"/>
        <v>93</v>
      </c>
      <c r="J13" s="29">
        <f>SUM(D13,E13,F13,G13,I13,)</f>
        <v>359</v>
      </c>
      <c r="K13" s="63">
        <v>4</v>
      </c>
      <c r="L13" s="30">
        <v>11</v>
      </c>
      <c r="M13" s="70"/>
    </row>
    <row r="14" spans="1:13" s="17" customFormat="1" ht="15.95" customHeight="1" x14ac:dyDescent="0.2">
      <c r="A14" s="27" t="s">
        <v>75</v>
      </c>
      <c r="B14" s="27" t="s">
        <v>62</v>
      </c>
      <c r="C14" s="25" t="s">
        <v>58</v>
      </c>
      <c r="D14" s="28">
        <v>89</v>
      </c>
      <c r="E14" s="28">
        <v>90</v>
      </c>
      <c r="F14" s="28">
        <v>88</v>
      </c>
      <c r="G14" s="28">
        <v>0</v>
      </c>
      <c r="H14" s="28">
        <v>182</v>
      </c>
      <c r="I14" s="61">
        <f t="shared" si="0"/>
        <v>91</v>
      </c>
      <c r="J14" s="29">
        <f>SUM(D14,E14,F14,G14,I14,)</f>
        <v>358</v>
      </c>
      <c r="K14" s="63">
        <v>4</v>
      </c>
      <c r="L14" s="28">
        <v>12</v>
      </c>
      <c r="M14" s="76"/>
    </row>
    <row r="15" spans="1:13" s="35" customFormat="1" ht="15.95" customHeight="1" x14ac:dyDescent="0.2">
      <c r="A15" s="66" t="s">
        <v>76</v>
      </c>
      <c r="B15" s="66" t="s">
        <v>77</v>
      </c>
      <c r="C15" s="66" t="s">
        <v>30</v>
      </c>
      <c r="D15" s="28">
        <v>87</v>
      </c>
      <c r="E15" s="28">
        <v>0</v>
      </c>
      <c r="F15" s="28">
        <v>86</v>
      </c>
      <c r="G15" s="28">
        <v>90</v>
      </c>
      <c r="H15" s="28">
        <v>188</v>
      </c>
      <c r="I15" s="61">
        <f t="shared" si="0"/>
        <v>94</v>
      </c>
      <c r="J15" s="29">
        <f>SUM(D15,E15,F15,G15,I15,)</f>
        <v>357</v>
      </c>
      <c r="K15" s="63">
        <v>4</v>
      </c>
      <c r="L15" s="30">
        <v>13</v>
      </c>
      <c r="M15" s="34"/>
    </row>
    <row r="16" spans="1:13" s="71" customFormat="1" ht="15.95" customHeight="1" x14ac:dyDescent="0.2">
      <c r="A16" s="27" t="s">
        <v>78</v>
      </c>
      <c r="B16" s="27" t="s">
        <v>66</v>
      </c>
      <c r="C16" s="25" t="s">
        <v>58</v>
      </c>
      <c r="D16" s="28">
        <v>90</v>
      </c>
      <c r="E16" s="67">
        <v>82</v>
      </c>
      <c r="F16" s="28">
        <v>86</v>
      </c>
      <c r="G16" s="28">
        <v>91</v>
      </c>
      <c r="H16" s="28">
        <v>177</v>
      </c>
      <c r="I16" s="61">
        <f t="shared" si="0"/>
        <v>88.5</v>
      </c>
      <c r="J16" s="29">
        <v>356</v>
      </c>
      <c r="K16" s="63">
        <v>5</v>
      </c>
      <c r="L16" s="30">
        <v>14</v>
      </c>
      <c r="M16" s="70"/>
    </row>
    <row r="17" spans="1:13" s="35" customFormat="1" ht="15.95" customHeight="1" x14ac:dyDescent="0.2">
      <c r="A17" s="37" t="s">
        <v>79</v>
      </c>
      <c r="B17" s="37" t="s">
        <v>68</v>
      </c>
      <c r="C17" s="66" t="s">
        <v>18</v>
      </c>
      <c r="D17" s="26">
        <v>88</v>
      </c>
      <c r="E17" s="26">
        <v>91</v>
      </c>
      <c r="F17" s="32">
        <v>82</v>
      </c>
      <c r="G17" s="26">
        <v>89</v>
      </c>
      <c r="H17" s="26">
        <v>174</v>
      </c>
      <c r="I17" s="61">
        <f t="shared" si="0"/>
        <v>87</v>
      </c>
      <c r="J17" s="29">
        <v>355</v>
      </c>
      <c r="K17" s="63">
        <v>5</v>
      </c>
      <c r="L17" s="28">
        <v>15</v>
      </c>
      <c r="M17" s="76"/>
    </row>
    <row r="18" spans="1:13" s="17" customFormat="1" ht="15.95" customHeight="1" x14ac:dyDescent="0.2">
      <c r="A18" s="66" t="s">
        <v>80</v>
      </c>
      <c r="B18" s="66" t="s">
        <v>32</v>
      </c>
      <c r="C18" s="66" t="s">
        <v>30</v>
      </c>
      <c r="D18" s="28">
        <v>85</v>
      </c>
      <c r="E18" s="28">
        <v>0</v>
      </c>
      <c r="F18" s="28">
        <v>88</v>
      </c>
      <c r="G18" s="28">
        <v>90</v>
      </c>
      <c r="H18" s="28">
        <v>176</v>
      </c>
      <c r="I18" s="61">
        <f t="shared" si="0"/>
        <v>88</v>
      </c>
      <c r="J18" s="29">
        <f>SUM(D18,E18,F18,G18,I18,)</f>
        <v>351</v>
      </c>
      <c r="K18" s="63">
        <v>4</v>
      </c>
      <c r="L18" s="30">
        <v>16</v>
      </c>
      <c r="M18" s="70"/>
    </row>
    <row r="19" spans="1:13" s="17" customFormat="1" ht="15.95" customHeight="1" x14ac:dyDescent="0.2">
      <c r="A19" s="37" t="s">
        <v>81</v>
      </c>
      <c r="B19" s="37" t="s">
        <v>35</v>
      </c>
      <c r="C19" s="66" t="s">
        <v>18</v>
      </c>
      <c r="D19" s="28">
        <v>83</v>
      </c>
      <c r="E19" s="28">
        <v>88</v>
      </c>
      <c r="F19" s="28">
        <v>92</v>
      </c>
      <c r="G19" s="28">
        <v>0</v>
      </c>
      <c r="H19" s="28">
        <v>175</v>
      </c>
      <c r="I19" s="61">
        <f t="shared" si="0"/>
        <v>87.5</v>
      </c>
      <c r="J19" s="29">
        <f>SUM(D19,E19,F19,G19,I19,)</f>
        <v>350.5</v>
      </c>
      <c r="K19" s="26">
        <v>4</v>
      </c>
      <c r="L19" s="30">
        <v>17</v>
      </c>
      <c r="M19" s="70"/>
    </row>
    <row r="20" spans="1:13" s="17" customFormat="1" ht="15.95" customHeight="1" x14ac:dyDescent="0.2">
      <c r="A20" s="75" t="s">
        <v>82</v>
      </c>
      <c r="B20" s="75" t="s">
        <v>83</v>
      </c>
      <c r="C20" s="66" t="s">
        <v>33</v>
      </c>
      <c r="D20" s="28">
        <v>91</v>
      </c>
      <c r="E20" s="28">
        <v>89</v>
      </c>
      <c r="F20" s="28">
        <v>91</v>
      </c>
      <c r="G20" s="28">
        <v>0</v>
      </c>
      <c r="H20" s="28">
        <v>158</v>
      </c>
      <c r="I20" s="61">
        <f t="shared" si="0"/>
        <v>79</v>
      </c>
      <c r="J20" s="29">
        <f>SUM(D20,E20,F20,G20,I20)</f>
        <v>350</v>
      </c>
      <c r="K20" s="26">
        <v>4</v>
      </c>
      <c r="L20" s="28">
        <v>18</v>
      </c>
      <c r="M20" s="41"/>
    </row>
    <row r="21" spans="1:13" s="17" customFormat="1" ht="15.95" customHeight="1" x14ac:dyDescent="0.2">
      <c r="A21" s="66" t="s">
        <v>44</v>
      </c>
      <c r="B21" s="66" t="s">
        <v>84</v>
      </c>
      <c r="C21" s="66" t="s">
        <v>45</v>
      </c>
      <c r="D21" s="28">
        <v>84</v>
      </c>
      <c r="E21" s="28">
        <v>0</v>
      </c>
      <c r="F21" s="28">
        <v>85</v>
      </c>
      <c r="G21" s="28">
        <v>91</v>
      </c>
      <c r="H21" s="28">
        <v>179</v>
      </c>
      <c r="I21" s="61">
        <f t="shared" si="0"/>
        <v>89.5</v>
      </c>
      <c r="J21" s="29">
        <f>SUM(D21,E21,F21,G21,I21)</f>
        <v>349.5</v>
      </c>
      <c r="K21" s="63">
        <v>4</v>
      </c>
      <c r="L21" s="30">
        <v>19</v>
      </c>
      <c r="M21" s="34"/>
    </row>
    <row r="22" spans="1:13" s="17" customFormat="1" ht="15.95" customHeight="1" x14ac:dyDescent="0.2">
      <c r="A22" s="66" t="s">
        <v>85</v>
      </c>
      <c r="B22" s="66" t="s">
        <v>77</v>
      </c>
      <c r="C22" s="66" t="s">
        <v>86</v>
      </c>
      <c r="D22" s="67">
        <v>80</v>
      </c>
      <c r="E22" s="28">
        <v>87</v>
      </c>
      <c r="F22" s="28">
        <v>83</v>
      </c>
      <c r="G22" s="28">
        <v>86</v>
      </c>
      <c r="H22" s="28">
        <v>175</v>
      </c>
      <c r="I22" s="61">
        <f t="shared" si="0"/>
        <v>87.5</v>
      </c>
      <c r="J22" s="29">
        <v>344</v>
      </c>
      <c r="K22" s="26">
        <v>5</v>
      </c>
      <c r="L22" s="30">
        <v>20</v>
      </c>
      <c r="M22" s="70"/>
    </row>
    <row r="23" spans="1:13" s="35" customFormat="1" ht="15.95" customHeight="1" x14ac:dyDescent="0.2">
      <c r="A23" s="66" t="s">
        <v>87</v>
      </c>
      <c r="B23" s="66" t="s">
        <v>88</v>
      </c>
      <c r="C23" s="66" t="s">
        <v>86</v>
      </c>
      <c r="D23" s="28">
        <v>82</v>
      </c>
      <c r="E23" s="28">
        <v>80</v>
      </c>
      <c r="F23" s="28">
        <v>85</v>
      </c>
      <c r="G23" s="28">
        <v>77</v>
      </c>
      <c r="H23" s="28"/>
      <c r="I23" s="61">
        <v>0</v>
      </c>
      <c r="J23" s="29">
        <f>SUM(D23,E23,F23,G23,I23,)</f>
        <v>324</v>
      </c>
      <c r="K23" s="26">
        <v>4</v>
      </c>
      <c r="L23" s="28">
        <v>21</v>
      </c>
      <c r="M23" s="70"/>
    </row>
    <row r="24" spans="1:13" s="71" customFormat="1" ht="15.95" customHeight="1" x14ac:dyDescent="0.2">
      <c r="A24" s="27" t="s">
        <v>89</v>
      </c>
      <c r="B24" s="27" t="s">
        <v>90</v>
      </c>
      <c r="C24" s="25" t="s">
        <v>86</v>
      </c>
      <c r="D24" s="28">
        <v>93</v>
      </c>
      <c r="E24" s="28"/>
      <c r="F24" s="28">
        <v>92</v>
      </c>
      <c r="G24" s="28"/>
      <c r="H24" s="28">
        <v>176</v>
      </c>
      <c r="I24" s="61">
        <f t="shared" si="0"/>
        <v>88</v>
      </c>
      <c r="J24" s="29">
        <f>SUM(D24,E24,F24,G24,I24,)</f>
        <v>273</v>
      </c>
      <c r="K24" s="63">
        <v>3</v>
      </c>
      <c r="L24" s="30"/>
      <c r="M24" s="76"/>
    </row>
    <row r="25" spans="1:13" s="17" customFormat="1" ht="15.95" customHeight="1" x14ac:dyDescent="0.2">
      <c r="A25" s="66" t="s">
        <v>91</v>
      </c>
      <c r="B25" s="66" t="s">
        <v>92</v>
      </c>
      <c r="C25" s="66" t="s">
        <v>93</v>
      </c>
      <c r="D25" s="28">
        <v>80</v>
      </c>
      <c r="E25" s="28"/>
      <c r="F25" s="28">
        <v>94</v>
      </c>
      <c r="G25" s="28"/>
      <c r="H25" s="28">
        <v>175</v>
      </c>
      <c r="I25" s="61">
        <f t="shared" si="0"/>
        <v>87.5</v>
      </c>
      <c r="J25" s="29">
        <f>SUM(D25,E25,F25,G25,I25)</f>
        <v>261.5</v>
      </c>
      <c r="K25" s="63">
        <v>3</v>
      </c>
      <c r="L25" s="30"/>
      <c r="M25" s="76"/>
    </row>
    <row r="26" spans="1:13" s="17" customFormat="1" ht="15.95" customHeight="1" x14ac:dyDescent="0.2">
      <c r="A26" s="66" t="s">
        <v>94</v>
      </c>
      <c r="B26" s="66" t="s">
        <v>47</v>
      </c>
      <c r="C26" s="66" t="s">
        <v>93</v>
      </c>
      <c r="D26" s="28">
        <v>84</v>
      </c>
      <c r="E26" s="28"/>
      <c r="F26" s="28">
        <v>88</v>
      </c>
      <c r="G26" s="28"/>
      <c r="H26" s="28">
        <v>179</v>
      </c>
      <c r="I26" s="61">
        <f t="shared" si="0"/>
        <v>89.5</v>
      </c>
      <c r="J26" s="29">
        <f>SUM(D26,E26,F26,G26,I26,)</f>
        <v>261.5</v>
      </c>
      <c r="K26" s="63">
        <v>3</v>
      </c>
      <c r="L26" s="28"/>
      <c r="M26" s="70"/>
    </row>
    <row r="27" spans="1:13" s="17" customFormat="1" ht="15.95" customHeight="1" x14ac:dyDescent="0.2">
      <c r="A27" s="66" t="s">
        <v>91</v>
      </c>
      <c r="B27" s="66" t="s">
        <v>47</v>
      </c>
      <c r="C27" s="66" t="s">
        <v>93</v>
      </c>
      <c r="D27" s="28">
        <v>81</v>
      </c>
      <c r="E27" s="28"/>
      <c r="F27" s="28">
        <v>89</v>
      </c>
      <c r="G27" s="28"/>
      <c r="H27" s="28">
        <v>177</v>
      </c>
      <c r="I27" s="61">
        <f t="shared" si="0"/>
        <v>88.5</v>
      </c>
      <c r="J27" s="29">
        <f>SUM(D27,E27,F27,G27,I27)</f>
        <v>258.5</v>
      </c>
      <c r="K27" s="63">
        <v>3</v>
      </c>
      <c r="L27" s="30"/>
      <c r="M27" s="34"/>
    </row>
    <row r="28" spans="1:13" s="17" customFormat="1" ht="15.95" customHeight="1" x14ac:dyDescent="0.2">
      <c r="A28" s="99"/>
      <c r="B28" s="99"/>
      <c r="C28" s="99"/>
      <c r="D28" s="100"/>
      <c r="E28" s="100"/>
      <c r="F28" s="100"/>
      <c r="G28" s="100"/>
      <c r="H28" s="100"/>
      <c r="I28" s="101"/>
      <c r="J28" s="102"/>
      <c r="K28" s="103"/>
      <c r="L28" s="104"/>
      <c r="M28" s="34"/>
    </row>
    <row r="29" spans="1:13" s="17" customFormat="1" ht="15.95" customHeight="1" x14ac:dyDescent="0.2">
      <c r="A29" s="70"/>
      <c r="B29" s="70"/>
      <c r="C29" s="70"/>
      <c r="D29" s="77"/>
      <c r="E29" s="77"/>
      <c r="F29" s="77"/>
      <c r="G29" s="77"/>
      <c r="H29" s="77"/>
      <c r="I29" s="78"/>
      <c r="J29" s="62"/>
      <c r="K29" s="79"/>
      <c r="L29" s="77"/>
      <c r="M29" s="34"/>
    </row>
    <row r="30" spans="1:13" s="17" customFormat="1" ht="15.95" customHeight="1" x14ac:dyDescent="0.2">
      <c r="A30" s="70"/>
      <c r="B30" s="70"/>
      <c r="C30" s="70"/>
      <c r="D30" s="80" t="s">
        <v>56</v>
      </c>
      <c r="E30" s="80"/>
      <c r="F30" s="80"/>
      <c r="G30" s="77"/>
      <c r="H30" s="77"/>
      <c r="I30" s="78"/>
      <c r="J30" s="62"/>
      <c r="K30" s="79"/>
      <c r="L30" s="77"/>
      <c r="M30" s="34"/>
    </row>
    <row r="31" spans="1:13" ht="15" customHeight="1" x14ac:dyDescent="0.25">
      <c r="A31" s="81" t="s">
        <v>0</v>
      </c>
      <c r="B31" s="81" t="s">
        <v>1</v>
      </c>
      <c r="C31" s="81" t="s">
        <v>2</v>
      </c>
      <c r="D31" s="56" t="s">
        <v>3</v>
      </c>
      <c r="E31" s="56" t="s">
        <v>4</v>
      </c>
      <c r="F31" s="56" t="s">
        <v>5</v>
      </c>
      <c r="G31" s="56" t="s">
        <v>6</v>
      </c>
      <c r="H31" s="82"/>
      <c r="I31" s="83" t="s">
        <v>7</v>
      </c>
      <c r="J31" s="84" t="s">
        <v>8</v>
      </c>
      <c r="K31" s="82" t="s">
        <v>9</v>
      </c>
      <c r="L31" s="81" t="s">
        <v>10</v>
      </c>
      <c r="M31" s="85"/>
    </row>
    <row r="32" spans="1:13" s="60" customFormat="1" ht="15" x14ac:dyDescent="0.25">
      <c r="A32" s="81"/>
      <c r="B32" s="81"/>
      <c r="C32" s="81"/>
      <c r="D32" s="10" t="s">
        <v>12</v>
      </c>
      <c r="E32" s="11" t="s">
        <v>12</v>
      </c>
      <c r="F32" s="10" t="s">
        <v>13</v>
      </c>
      <c r="G32" s="10" t="s">
        <v>12</v>
      </c>
      <c r="H32" s="86" t="s">
        <v>14</v>
      </c>
      <c r="I32" s="83"/>
      <c r="J32" s="84"/>
      <c r="K32" s="87" t="s">
        <v>15</v>
      </c>
      <c r="L32" s="81"/>
      <c r="M32" s="85"/>
    </row>
    <row r="33" spans="1:13" s="71" customFormat="1" ht="15.95" customHeight="1" x14ac:dyDescent="0.2">
      <c r="A33" s="66" t="s">
        <v>87</v>
      </c>
      <c r="B33" s="66" t="s">
        <v>68</v>
      </c>
      <c r="C33" s="66" t="s">
        <v>86</v>
      </c>
      <c r="D33" s="28">
        <v>86</v>
      </c>
      <c r="E33" s="28"/>
      <c r="F33" s="28">
        <v>86</v>
      </c>
      <c r="G33" s="28"/>
      <c r="H33" s="28">
        <v>169</v>
      </c>
      <c r="I33" s="61">
        <f t="shared" ref="I33:I55" si="1">(H33/2)</f>
        <v>84.5</v>
      </c>
      <c r="J33" s="29">
        <f t="shared" ref="J33:J44" si="2">SUM(D33,E33,F33,G33,I33,)</f>
        <v>256.5</v>
      </c>
      <c r="K33" s="63">
        <v>3</v>
      </c>
      <c r="L33" s="28"/>
      <c r="M33" s="41"/>
    </row>
    <row r="34" spans="1:13" s="17" customFormat="1" ht="15.95" customHeight="1" x14ac:dyDescent="0.2">
      <c r="A34" s="27" t="s">
        <v>95</v>
      </c>
      <c r="B34" s="27" t="s">
        <v>96</v>
      </c>
      <c r="C34" s="25" t="s">
        <v>97</v>
      </c>
      <c r="D34" s="28">
        <v>82</v>
      </c>
      <c r="E34" s="28"/>
      <c r="F34" s="28">
        <v>82</v>
      </c>
      <c r="G34" s="28"/>
      <c r="H34" s="28">
        <v>182</v>
      </c>
      <c r="I34" s="61">
        <f t="shared" si="1"/>
        <v>91</v>
      </c>
      <c r="J34" s="29">
        <f t="shared" si="2"/>
        <v>255</v>
      </c>
      <c r="K34" s="63">
        <v>3</v>
      </c>
      <c r="L34" s="28"/>
      <c r="M34" s="88"/>
    </row>
    <row r="35" spans="1:13" s="71" customFormat="1" ht="15.95" customHeight="1" x14ac:dyDescent="0.2">
      <c r="A35" s="27" t="s">
        <v>98</v>
      </c>
      <c r="B35" s="27" t="s">
        <v>99</v>
      </c>
      <c r="C35" s="25" t="s">
        <v>93</v>
      </c>
      <c r="D35" s="28">
        <v>87</v>
      </c>
      <c r="E35" s="28"/>
      <c r="F35" s="28">
        <v>90</v>
      </c>
      <c r="G35" s="28">
        <v>77</v>
      </c>
      <c r="H35" s="28"/>
      <c r="I35" s="61">
        <f t="shared" si="1"/>
        <v>0</v>
      </c>
      <c r="J35" s="29">
        <f t="shared" si="2"/>
        <v>254</v>
      </c>
      <c r="K35" s="63">
        <v>3</v>
      </c>
      <c r="L35" s="28"/>
      <c r="M35" s="76"/>
    </row>
    <row r="36" spans="1:13" s="35" customFormat="1" ht="15.95" customHeight="1" x14ac:dyDescent="0.2">
      <c r="A36" s="66" t="s">
        <v>100</v>
      </c>
      <c r="B36" s="66" t="s">
        <v>101</v>
      </c>
      <c r="C36" s="66" t="s">
        <v>30</v>
      </c>
      <c r="D36" s="28">
        <v>86</v>
      </c>
      <c r="E36" s="28"/>
      <c r="F36" s="28">
        <v>82</v>
      </c>
      <c r="G36" s="28"/>
      <c r="H36" s="28">
        <v>170</v>
      </c>
      <c r="I36" s="61">
        <f t="shared" si="1"/>
        <v>85</v>
      </c>
      <c r="J36" s="29">
        <f t="shared" si="2"/>
        <v>253</v>
      </c>
      <c r="K36" s="63">
        <v>3</v>
      </c>
      <c r="L36" s="28"/>
      <c r="M36" s="70"/>
    </row>
    <row r="37" spans="1:13" s="35" customFormat="1" ht="15.95" customHeight="1" x14ac:dyDescent="0.2">
      <c r="A37" s="66" t="s">
        <v>102</v>
      </c>
      <c r="B37" s="66" t="s">
        <v>103</v>
      </c>
      <c r="C37" s="66" t="s">
        <v>30</v>
      </c>
      <c r="D37" s="28">
        <v>82</v>
      </c>
      <c r="E37" s="28"/>
      <c r="F37" s="28">
        <v>87</v>
      </c>
      <c r="G37" s="28"/>
      <c r="H37" s="28">
        <v>165</v>
      </c>
      <c r="I37" s="61">
        <f t="shared" si="1"/>
        <v>82.5</v>
      </c>
      <c r="J37" s="29">
        <f t="shared" si="2"/>
        <v>251.5</v>
      </c>
      <c r="K37" s="63">
        <v>3</v>
      </c>
      <c r="L37" s="28"/>
      <c r="M37" s="70"/>
    </row>
    <row r="38" spans="1:13" s="35" customFormat="1" ht="15.95" customHeight="1" x14ac:dyDescent="0.2">
      <c r="A38" s="66" t="s">
        <v>104</v>
      </c>
      <c r="B38" s="66" t="s">
        <v>105</v>
      </c>
      <c r="C38" s="66" t="s">
        <v>45</v>
      </c>
      <c r="D38" s="28">
        <v>83</v>
      </c>
      <c r="E38" s="28"/>
      <c r="F38" s="28">
        <v>86</v>
      </c>
      <c r="G38" s="28"/>
      <c r="H38" s="28">
        <v>155</v>
      </c>
      <c r="I38" s="61">
        <f t="shared" si="1"/>
        <v>77.5</v>
      </c>
      <c r="J38" s="29">
        <f t="shared" si="2"/>
        <v>246.5</v>
      </c>
      <c r="K38" s="63">
        <v>3</v>
      </c>
      <c r="L38" s="28"/>
      <c r="M38" s="70"/>
    </row>
    <row r="39" spans="1:13" s="35" customFormat="1" ht="15.95" customHeight="1" x14ac:dyDescent="0.2">
      <c r="A39" s="66" t="s">
        <v>106</v>
      </c>
      <c r="B39" s="66" t="s">
        <v>107</v>
      </c>
      <c r="C39" s="66" t="s">
        <v>86</v>
      </c>
      <c r="D39" s="28">
        <v>76</v>
      </c>
      <c r="E39" s="28"/>
      <c r="F39" s="28">
        <v>93</v>
      </c>
      <c r="G39" s="28"/>
      <c r="H39" s="28">
        <v>145</v>
      </c>
      <c r="I39" s="61">
        <f t="shared" si="1"/>
        <v>72.5</v>
      </c>
      <c r="J39" s="29">
        <f t="shared" si="2"/>
        <v>241.5</v>
      </c>
      <c r="K39" s="26">
        <v>3</v>
      </c>
      <c r="L39" s="28"/>
      <c r="M39" s="76"/>
    </row>
    <row r="40" spans="1:13" s="35" customFormat="1" ht="15.95" customHeight="1" x14ac:dyDescent="0.2">
      <c r="A40" s="66" t="s">
        <v>108</v>
      </c>
      <c r="B40" s="66" t="s">
        <v>92</v>
      </c>
      <c r="C40" s="66" t="s">
        <v>86</v>
      </c>
      <c r="D40" s="28">
        <v>78</v>
      </c>
      <c r="E40" s="28"/>
      <c r="F40" s="28">
        <v>72</v>
      </c>
      <c r="G40" s="28"/>
      <c r="H40" s="28">
        <v>176</v>
      </c>
      <c r="I40" s="61">
        <f t="shared" si="1"/>
        <v>88</v>
      </c>
      <c r="J40" s="29">
        <f t="shared" si="2"/>
        <v>238</v>
      </c>
      <c r="K40" s="63">
        <v>3</v>
      </c>
      <c r="L40" s="28"/>
      <c r="M40" s="70"/>
    </row>
    <row r="41" spans="1:13" s="70" customFormat="1" ht="15.95" customHeight="1" x14ac:dyDescent="0.2">
      <c r="A41" s="37" t="s">
        <v>109</v>
      </c>
      <c r="B41" s="37" t="s">
        <v>110</v>
      </c>
      <c r="C41" s="66" t="s">
        <v>30</v>
      </c>
      <c r="D41" s="28"/>
      <c r="E41" s="28"/>
      <c r="F41" s="28"/>
      <c r="G41" s="28">
        <v>88</v>
      </c>
      <c r="H41" s="28">
        <v>183</v>
      </c>
      <c r="I41" s="61">
        <f t="shared" si="1"/>
        <v>91.5</v>
      </c>
      <c r="J41" s="29">
        <f t="shared" si="2"/>
        <v>179.5</v>
      </c>
      <c r="K41" s="63">
        <v>2</v>
      </c>
      <c r="L41" s="28"/>
    </row>
    <row r="42" spans="1:13" s="17" customFormat="1" ht="15.95" customHeight="1" x14ac:dyDescent="0.2">
      <c r="A42" s="66" t="s">
        <v>54</v>
      </c>
      <c r="B42" s="66" t="s">
        <v>55</v>
      </c>
      <c r="C42" s="66" t="s">
        <v>45</v>
      </c>
      <c r="D42" s="28"/>
      <c r="E42" s="28"/>
      <c r="F42" s="28"/>
      <c r="G42" s="28">
        <v>88</v>
      </c>
      <c r="H42" s="28">
        <v>177</v>
      </c>
      <c r="I42" s="61">
        <f t="shared" si="1"/>
        <v>88.5</v>
      </c>
      <c r="J42" s="29">
        <f t="shared" si="2"/>
        <v>176.5</v>
      </c>
      <c r="K42" s="26">
        <v>2</v>
      </c>
      <c r="L42" s="28"/>
      <c r="M42" s="41"/>
    </row>
    <row r="43" spans="1:13" ht="15.95" customHeight="1" x14ac:dyDescent="0.2">
      <c r="A43" s="75" t="s">
        <v>68</v>
      </c>
      <c r="B43" s="75" t="s">
        <v>32</v>
      </c>
      <c r="C43" s="66" t="s">
        <v>111</v>
      </c>
      <c r="D43" s="28"/>
      <c r="E43" s="28">
        <v>78</v>
      </c>
      <c r="F43" s="28"/>
      <c r="G43" s="28"/>
      <c r="H43" s="28">
        <v>173</v>
      </c>
      <c r="I43" s="61">
        <f t="shared" si="1"/>
        <v>86.5</v>
      </c>
      <c r="J43" s="29">
        <f t="shared" si="2"/>
        <v>164.5</v>
      </c>
      <c r="K43" s="26">
        <v>2</v>
      </c>
      <c r="L43" s="28"/>
    </row>
    <row r="44" spans="1:13" ht="15.95" customHeight="1" x14ac:dyDescent="0.2">
      <c r="A44" s="66" t="s">
        <v>112</v>
      </c>
      <c r="B44" s="66" t="s">
        <v>47</v>
      </c>
      <c r="C44" s="66" t="s">
        <v>86</v>
      </c>
      <c r="D44" s="28"/>
      <c r="E44" s="28">
        <v>78</v>
      </c>
      <c r="F44" s="28"/>
      <c r="G44" s="28"/>
      <c r="H44" s="28">
        <v>160</v>
      </c>
      <c r="I44" s="61">
        <f t="shared" si="1"/>
        <v>80</v>
      </c>
      <c r="J44" s="29">
        <f t="shared" si="2"/>
        <v>158</v>
      </c>
      <c r="K44" s="26">
        <v>2</v>
      </c>
      <c r="L44" s="28"/>
    </row>
    <row r="45" spans="1:13" ht="15.95" customHeight="1" x14ac:dyDescent="0.2">
      <c r="A45" s="89" t="s">
        <v>113</v>
      </c>
      <c r="B45" s="89" t="s">
        <v>50</v>
      </c>
      <c r="C45" s="25" t="s">
        <v>86</v>
      </c>
      <c r="D45" s="28"/>
      <c r="E45" s="28">
        <v>72</v>
      </c>
      <c r="F45" s="28"/>
      <c r="G45" s="28"/>
      <c r="H45" s="28">
        <v>170</v>
      </c>
      <c r="I45" s="61">
        <f t="shared" si="1"/>
        <v>85</v>
      </c>
      <c r="J45" s="90">
        <v>157</v>
      </c>
      <c r="K45" s="91">
        <v>2</v>
      </c>
      <c r="L45" s="28"/>
      <c r="M45" s="34"/>
    </row>
    <row r="46" spans="1:13" ht="15.95" customHeight="1" x14ac:dyDescent="0.2">
      <c r="A46" s="66" t="s">
        <v>114</v>
      </c>
      <c r="B46" s="66" t="s">
        <v>23</v>
      </c>
      <c r="C46" s="66" t="s">
        <v>115</v>
      </c>
      <c r="D46" s="28">
        <v>81</v>
      </c>
      <c r="E46" s="28"/>
      <c r="F46" s="28"/>
      <c r="G46" s="28"/>
      <c r="H46" s="28">
        <v>131</v>
      </c>
      <c r="I46" s="61">
        <f t="shared" si="1"/>
        <v>65.5</v>
      </c>
      <c r="J46" s="29">
        <f>SUM(D46,E46,F46,G46,I46,)</f>
        <v>146.5</v>
      </c>
      <c r="K46" s="26">
        <v>2</v>
      </c>
      <c r="L46" s="28"/>
    </row>
    <row r="47" spans="1:13" ht="15.95" customHeight="1" x14ac:dyDescent="0.2">
      <c r="A47" s="66" t="s">
        <v>116</v>
      </c>
      <c r="B47" s="66" t="s">
        <v>99</v>
      </c>
      <c r="C47" s="66" t="s">
        <v>93</v>
      </c>
      <c r="D47" s="28">
        <v>70</v>
      </c>
      <c r="E47" s="28"/>
      <c r="F47" s="28">
        <v>67</v>
      </c>
      <c r="G47" s="28"/>
      <c r="H47" s="28"/>
      <c r="I47" s="61">
        <f t="shared" si="1"/>
        <v>0</v>
      </c>
      <c r="J47" s="29">
        <f>SUM(D47,E47,F47,G47,I47)</f>
        <v>137</v>
      </c>
      <c r="K47" s="63">
        <v>2</v>
      </c>
      <c r="L47" s="28"/>
      <c r="M47" s="34"/>
    </row>
    <row r="48" spans="1:13" ht="15.95" customHeight="1" x14ac:dyDescent="0.2">
      <c r="A48" s="27" t="s">
        <v>117</v>
      </c>
      <c r="B48" s="27" t="s">
        <v>26</v>
      </c>
      <c r="C48" s="25" t="s">
        <v>45</v>
      </c>
      <c r="D48" s="28"/>
      <c r="E48" s="28"/>
      <c r="F48" s="28"/>
      <c r="G48" s="28"/>
      <c r="H48" s="28">
        <v>188</v>
      </c>
      <c r="I48" s="61">
        <f t="shared" si="1"/>
        <v>94</v>
      </c>
      <c r="J48" s="29">
        <f t="shared" ref="J48:J55" si="3">SUM(D48,E48,F48,G48,I48,)</f>
        <v>94</v>
      </c>
      <c r="K48" s="26">
        <v>1</v>
      </c>
      <c r="L48" s="28"/>
    </row>
    <row r="49" spans="1:12" ht="15.95" customHeight="1" x14ac:dyDescent="0.2">
      <c r="A49" s="37" t="s">
        <v>118</v>
      </c>
      <c r="B49" s="37" t="s">
        <v>119</v>
      </c>
      <c r="C49" s="66" t="s">
        <v>33</v>
      </c>
      <c r="D49" s="28"/>
      <c r="E49" s="28"/>
      <c r="F49" s="28"/>
      <c r="G49" s="28"/>
      <c r="H49" s="28">
        <v>179</v>
      </c>
      <c r="I49" s="61">
        <f t="shared" si="1"/>
        <v>89.5</v>
      </c>
      <c r="J49" s="29">
        <f t="shared" si="3"/>
        <v>89.5</v>
      </c>
      <c r="K49" s="63">
        <v>1</v>
      </c>
      <c r="L49" s="28"/>
    </row>
    <row r="50" spans="1:12" ht="15.95" customHeight="1" x14ac:dyDescent="0.2">
      <c r="A50" s="27" t="s">
        <v>120</v>
      </c>
      <c r="B50" s="27" t="s">
        <v>39</v>
      </c>
      <c r="C50" s="25" t="s">
        <v>30</v>
      </c>
      <c r="D50" s="28"/>
      <c r="E50" s="28"/>
      <c r="F50" s="28"/>
      <c r="G50" s="28"/>
      <c r="H50" s="28">
        <v>177</v>
      </c>
      <c r="I50" s="61">
        <f t="shared" si="1"/>
        <v>88.5</v>
      </c>
      <c r="J50" s="29">
        <f t="shared" si="3"/>
        <v>88.5</v>
      </c>
      <c r="K50" s="26">
        <v>1</v>
      </c>
      <c r="L50" s="28"/>
    </row>
    <row r="51" spans="1:12" ht="15.95" customHeight="1" x14ac:dyDescent="0.2">
      <c r="A51" s="37" t="s">
        <v>121</v>
      </c>
      <c r="B51" s="37" t="s">
        <v>35</v>
      </c>
      <c r="C51" s="66" t="s">
        <v>33</v>
      </c>
      <c r="D51" s="28"/>
      <c r="E51" s="28"/>
      <c r="F51" s="28"/>
      <c r="G51" s="28"/>
      <c r="H51" s="28">
        <v>175</v>
      </c>
      <c r="I51" s="61">
        <f t="shared" si="1"/>
        <v>87.5</v>
      </c>
      <c r="J51" s="29">
        <f t="shared" si="3"/>
        <v>87.5</v>
      </c>
      <c r="K51" s="63">
        <v>1</v>
      </c>
      <c r="L51" s="28"/>
    </row>
    <row r="52" spans="1:12" ht="15.95" customHeight="1" x14ac:dyDescent="0.2">
      <c r="A52" s="66" t="s">
        <v>122</v>
      </c>
      <c r="B52" s="66" t="s">
        <v>50</v>
      </c>
      <c r="C52" s="66" t="s">
        <v>33</v>
      </c>
      <c r="D52" s="28"/>
      <c r="E52" s="28"/>
      <c r="F52" s="28"/>
      <c r="G52" s="28"/>
      <c r="H52" s="28">
        <v>175</v>
      </c>
      <c r="I52" s="61">
        <f t="shared" si="1"/>
        <v>87.5</v>
      </c>
      <c r="J52" s="29">
        <f t="shared" si="3"/>
        <v>87.5</v>
      </c>
      <c r="K52" s="26">
        <v>1</v>
      </c>
      <c r="L52" s="28"/>
    </row>
    <row r="53" spans="1:12" ht="15.95" customHeight="1" x14ac:dyDescent="0.2">
      <c r="A53" s="75" t="s">
        <v>89</v>
      </c>
      <c r="B53" s="75" t="s">
        <v>110</v>
      </c>
      <c r="C53" s="66" t="s">
        <v>86</v>
      </c>
      <c r="D53" s="28"/>
      <c r="E53" s="28"/>
      <c r="F53" s="28"/>
      <c r="G53" s="28"/>
      <c r="H53" s="28">
        <v>173</v>
      </c>
      <c r="I53" s="61">
        <f t="shared" si="1"/>
        <v>86.5</v>
      </c>
      <c r="J53" s="29">
        <f t="shared" si="3"/>
        <v>86.5</v>
      </c>
      <c r="K53" s="63">
        <v>1</v>
      </c>
      <c r="L53" s="28"/>
    </row>
    <row r="54" spans="1:12" ht="15.95" customHeight="1" x14ac:dyDescent="0.2">
      <c r="A54" s="27" t="s">
        <v>123</v>
      </c>
      <c r="B54" s="27" t="s">
        <v>23</v>
      </c>
      <c r="C54" s="25" t="s">
        <v>45</v>
      </c>
      <c r="D54" s="28"/>
      <c r="E54" s="28"/>
      <c r="F54" s="28"/>
      <c r="G54" s="28"/>
      <c r="H54" s="28">
        <v>156</v>
      </c>
      <c r="I54" s="61">
        <f t="shared" si="1"/>
        <v>78</v>
      </c>
      <c r="J54" s="29">
        <f t="shared" si="3"/>
        <v>78</v>
      </c>
      <c r="K54" s="63">
        <v>1</v>
      </c>
      <c r="L54" s="28"/>
    </row>
    <row r="55" spans="1:12" ht="15.95" customHeight="1" x14ac:dyDescent="0.2">
      <c r="A55" s="27" t="s">
        <v>124</v>
      </c>
      <c r="B55" s="27" t="s">
        <v>125</v>
      </c>
      <c r="C55" s="25" t="s">
        <v>33</v>
      </c>
      <c r="D55" s="28"/>
      <c r="E55" s="28"/>
      <c r="F55" s="26"/>
      <c r="G55" s="28"/>
      <c r="H55" s="28">
        <v>148</v>
      </c>
      <c r="I55" s="61">
        <f t="shared" si="1"/>
        <v>74</v>
      </c>
      <c r="J55" s="29">
        <f t="shared" si="3"/>
        <v>74</v>
      </c>
      <c r="K55" s="63">
        <v>1</v>
      </c>
      <c r="L55" s="28"/>
    </row>
    <row r="56" spans="1:12" ht="15" customHeight="1" x14ac:dyDescent="0.2">
      <c r="C56" s="41"/>
      <c r="D56" s="41"/>
      <c r="E56" s="41"/>
      <c r="F56" s="41"/>
      <c r="G56" s="41"/>
      <c r="H56" s="41"/>
      <c r="I56" s="92"/>
      <c r="J56" s="93"/>
      <c r="K56" s="41"/>
    </row>
    <row r="57" spans="1:12" s="60" customFormat="1" x14ac:dyDescent="0.2">
      <c r="I57" s="94"/>
      <c r="J57" s="95"/>
    </row>
    <row r="58" spans="1:12" ht="15.95" customHeight="1" x14ac:dyDescent="0.2">
      <c r="C58" s="41"/>
      <c r="D58" s="41"/>
      <c r="E58" s="41"/>
      <c r="F58" s="41"/>
      <c r="G58" s="41"/>
      <c r="H58" s="41"/>
      <c r="I58" s="92"/>
      <c r="J58" s="93"/>
      <c r="K58" s="41"/>
    </row>
    <row r="59" spans="1:12" ht="15.95" customHeight="1" x14ac:dyDescent="0.2">
      <c r="C59" s="41"/>
      <c r="D59" s="41"/>
      <c r="E59" s="41"/>
      <c r="F59" s="41"/>
      <c r="G59" s="41"/>
      <c r="H59" s="41"/>
      <c r="I59" s="92"/>
      <c r="J59" s="93"/>
      <c r="K59" s="41"/>
    </row>
    <row r="60" spans="1:12" ht="15.95" customHeight="1" x14ac:dyDescent="0.2">
      <c r="C60" s="41"/>
      <c r="D60" s="41"/>
      <c r="E60" s="41"/>
      <c r="F60" s="41"/>
      <c r="G60" s="41"/>
      <c r="H60" s="41"/>
      <c r="I60" s="92"/>
      <c r="J60" s="93"/>
      <c r="K60" s="41"/>
    </row>
    <row r="61" spans="1:12" ht="15.95" customHeight="1" x14ac:dyDescent="0.2">
      <c r="C61" s="41"/>
      <c r="D61" s="41"/>
      <c r="E61" s="41"/>
      <c r="F61" s="41"/>
      <c r="G61" s="41"/>
      <c r="H61" s="41"/>
      <c r="I61" s="92"/>
      <c r="J61" s="93"/>
      <c r="K61" s="41"/>
    </row>
    <row r="62" spans="1:12" x14ac:dyDescent="0.2">
      <c r="C62" s="41"/>
      <c r="D62" s="41"/>
      <c r="E62" s="41"/>
      <c r="F62" s="41"/>
      <c r="G62" s="41"/>
      <c r="H62" s="41"/>
      <c r="I62" s="92"/>
      <c r="J62" s="93"/>
      <c r="K62" s="41"/>
    </row>
    <row r="63" spans="1:12" x14ac:dyDescent="0.2">
      <c r="C63" s="41"/>
      <c r="D63" s="41"/>
      <c r="E63" s="41"/>
      <c r="F63" s="41"/>
      <c r="G63" s="41"/>
      <c r="H63" s="41"/>
      <c r="I63" s="92"/>
      <c r="J63" s="93"/>
      <c r="K63" s="41"/>
    </row>
    <row r="64" spans="1:12" x14ac:dyDescent="0.2">
      <c r="C64" s="41"/>
      <c r="D64" s="41"/>
      <c r="E64" s="41"/>
      <c r="F64" s="41"/>
      <c r="G64" s="41"/>
      <c r="H64" s="41"/>
      <c r="I64" s="92"/>
      <c r="J64" s="93"/>
      <c r="K64" s="41"/>
    </row>
    <row r="65" spans="3:11" x14ac:dyDescent="0.2">
      <c r="C65" s="41"/>
      <c r="D65" s="41"/>
      <c r="E65" s="41"/>
      <c r="F65" s="41"/>
      <c r="G65" s="41"/>
      <c r="H65" s="41"/>
      <c r="I65" s="92"/>
      <c r="J65" s="93"/>
      <c r="K65" s="41"/>
    </row>
    <row r="66" spans="3:11" x14ac:dyDescent="0.2">
      <c r="C66" s="41"/>
      <c r="D66" s="41"/>
      <c r="E66" s="41"/>
      <c r="F66" s="41"/>
      <c r="G66" s="41"/>
      <c r="H66" s="41"/>
      <c r="I66" s="92"/>
      <c r="J66" s="93"/>
      <c r="K66" s="41"/>
    </row>
    <row r="67" spans="3:11" x14ac:dyDescent="0.2">
      <c r="C67" s="41"/>
      <c r="D67" s="41"/>
      <c r="E67" s="41"/>
      <c r="F67" s="41"/>
      <c r="G67" s="41"/>
      <c r="H67" s="41"/>
      <c r="I67" s="92"/>
      <c r="J67" s="93"/>
      <c r="K67" s="41"/>
    </row>
    <row r="68" spans="3:11" x14ac:dyDescent="0.2">
      <c r="C68" s="41"/>
      <c r="D68" s="41"/>
      <c r="E68" s="41"/>
      <c r="F68" s="41"/>
      <c r="G68" s="41"/>
      <c r="H68" s="41"/>
      <c r="I68" s="92"/>
      <c r="J68" s="93"/>
      <c r="K68" s="41"/>
    </row>
    <row r="69" spans="3:11" x14ac:dyDescent="0.2">
      <c r="C69" s="41"/>
      <c r="D69" s="41"/>
      <c r="E69" s="41"/>
      <c r="F69" s="41"/>
      <c r="G69" s="41"/>
      <c r="H69" s="41"/>
      <c r="I69" s="92"/>
      <c r="J69" s="93"/>
      <c r="K69" s="41"/>
    </row>
    <row r="70" spans="3:11" x14ac:dyDescent="0.2">
      <c r="C70" s="41"/>
      <c r="D70" s="41"/>
      <c r="E70" s="41"/>
      <c r="F70" s="41"/>
      <c r="G70" s="41"/>
      <c r="H70" s="41"/>
      <c r="I70" s="92"/>
      <c r="J70" s="93"/>
      <c r="K70" s="41"/>
    </row>
    <row r="71" spans="3:11" x14ac:dyDescent="0.2">
      <c r="C71" s="41"/>
      <c r="D71" s="41"/>
      <c r="E71" s="41"/>
      <c r="F71" s="41"/>
      <c r="G71" s="41"/>
      <c r="H71" s="41"/>
      <c r="I71" s="92"/>
      <c r="J71" s="93"/>
      <c r="K71" s="41"/>
    </row>
    <row r="72" spans="3:11" x14ac:dyDescent="0.2">
      <c r="C72" s="41"/>
      <c r="D72" s="41"/>
      <c r="E72" s="41"/>
      <c r="F72" s="41"/>
      <c r="G72" s="41"/>
      <c r="H72" s="41"/>
      <c r="I72" s="92"/>
      <c r="J72" s="93"/>
      <c r="K72" s="41"/>
    </row>
    <row r="73" spans="3:11" x14ac:dyDescent="0.2">
      <c r="C73" s="41"/>
      <c r="D73" s="41"/>
      <c r="E73" s="41"/>
      <c r="F73" s="41"/>
      <c r="G73" s="41"/>
      <c r="H73" s="41"/>
      <c r="I73" s="92"/>
      <c r="J73" s="93"/>
      <c r="K73" s="41"/>
    </row>
  </sheetData>
  <mergeCells count="15">
    <mergeCell ref="M1:M2"/>
    <mergeCell ref="D30:F30"/>
    <mergeCell ref="A31:A32"/>
    <mergeCell ref="B31:B32"/>
    <mergeCell ref="C31:C32"/>
    <mergeCell ref="I31:I32"/>
    <mergeCell ref="J31:J32"/>
    <mergeCell ref="L31:L32"/>
    <mergeCell ref="M31:M32"/>
    <mergeCell ref="A1:A2"/>
    <mergeCell ref="B1:B2"/>
    <mergeCell ref="C1:C2"/>
    <mergeCell ref="I1:I2"/>
    <mergeCell ref="J1:J2"/>
    <mergeCell ref="L1:L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68E6-1D3B-43E9-B5DF-FC077A552ACB}">
  <dimension ref="A1:M17"/>
  <sheetViews>
    <sheetView tabSelected="1" view="pageLayout" zoomScaleNormal="100" workbookViewId="0">
      <selection activeCell="K11" sqref="K11"/>
    </sheetView>
  </sheetViews>
  <sheetFormatPr baseColWidth="10" defaultColWidth="8.88671875" defaultRowHeight="15.95" customHeight="1" x14ac:dyDescent="0.2"/>
  <cols>
    <col min="1" max="1" width="10" style="41" bestFit="1" customWidth="1"/>
    <col min="2" max="2" width="7.88671875" style="41" bestFit="1" customWidth="1"/>
    <col min="3" max="3" width="14.33203125" style="41" bestFit="1" customWidth="1"/>
    <col min="4" max="4" width="8.77734375" style="41" bestFit="1" customWidth="1"/>
    <col min="5" max="5" width="8.77734375" style="96" bestFit="1" customWidth="1"/>
    <col min="6" max="6" width="9.109375" style="136" bestFit="1" customWidth="1"/>
    <col min="7" max="7" width="12.109375" style="41" bestFit="1" customWidth="1"/>
    <col min="8" max="8" width="6.33203125" style="41" hidden="1" customWidth="1"/>
    <col min="9" max="9" width="5.5546875" style="92" bestFit="1" customWidth="1"/>
    <col min="10" max="10" width="5" style="133" bestFit="1" customWidth="1"/>
    <col min="11" max="11" width="9" style="134" bestFit="1" customWidth="1"/>
    <col min="12" max="12" width="8.88671875" style="135"/>
    <col min="13" max="16384" width="8.88671875" style="41"/>
  </cols>
  <sheetData>
    <row r="1" spans="1:13" ht="15.95" customHeight="1" x14ac:dyDescent="0.25">
      <c r="A1" s="1" t="s">
        <v>0</v>
      </c>
      <c r="B1" s="1" t="s">
        <v>1</v>
      </c>
      <c r="C1" s="1" t="s">
        <v>2</v>
      </c>
      <c r="D1" s="105" t="s">
        <v>3</v>
      </c>
      <c r="E1" s="56" t="s">
        <v>4</v>
      </c>
      <c r="F1" s="106" t="s">
        <v>5</v>
      </c>
      <c r="G1" s="107" t="s">
        <v>126</v>
      </c>
      <c r="H1" s="108"/>
      <c r="I1" s="4" t="s">
        <v>7</v>
      </c>
      <c r="J1" s="5" t="s">
        <v>8</v>
      </c>
      <c r="K1" s="105" t="s">
        <v>9</v>
      </c>
      <c r="L1" s="1" t="s">
        <v>10</v>
      </c>
      <c r="M1" s="7" t="s">
        <v>11</v>
      </c>
    </row>
    <row r="2" spans="1:13" s="111" customFormat="1" ht="15" x14ac:dyDescent="0.25">
      <c r="A2" s="9"/>
      <c r="B2" s="9"/>
      <c r="C2" s="9"/>
      <c r="D2" s="109" t="s">
        <v>12</v>
      </c>
      <c r="E2" s="11" t="s">
        <v>12</v>
      </c>
      <c r="F2" s="110" t="s">
        <v>13</v>
      </c>
      <c r="G2" s="10" t="s">
        <v>12</v>
      </c>
      <c r="H2" s="10" t="s">
        <v>14</v>
      </c>
      <c r="I2" s="13"/>
      <c r="J2" s="14"/>
      <c r="K2" s="15" t="s">
        <v>15</v>
      </c>
      <c r="L2" s="9"/>
      <c r="M2" s="16"/>
    </row>
    <row r="3" spans="1:13" s="17" customFormat="1" ht="15.95" customHeight="1" x14ac:dyDescent="0.25">
      <c r="A3" s="112" t="s">
        <v>127</v>
      </c>
      <c r="B3" s="112" t="s">
        <v>128</v>
      </c>
      <c r="C3" s="112" t="s">
        <v>27</v>
      </c>
      <c r="D3" s="113">
        <v>87</v>
      </c>
      <c r="E3" s="114">
        <v>86</v>
      </c>
      <c r="F3" s="115">
        <v>89</v>
      </c>
      <c r="G3" s="113">
        <v>90</v>
      </c>
      <c r="H3" s="113">
        <v>181</v>
      </c>
      <c r="I3" s="116">
        <f t="shared" ref="I3:I13" si="0">(H3/2)</f>
        <v>90.5</v>
      </c>
      <c r="J3" s="117">
        <f>(D3+F3+G3+I3)</f>
        <v>356.5</v>
      </c>
      <c r="K3" s="109">
        <v>5</v>
      </c>
      <c r="L3" s="118">
        <v>1</v>
      </c>
      <c r="M3" s="119">
        <v>30</v>
      </c>
    </row>
    <row r="4" spans="1:13" s="17" customFormat="1" ht="15.95" customHeight="1" x14ac:dyDescent="0.25">
      <c r="A4" s="120" t="s">
        <v>129</v>
      </c>
      <c r="B4" s="120" t="s">
        <v>83</v>
      </c>
      <c r="C4" s="120" t="s">
        <v>58</v>
      </c>
      <c r="D4" s="38">
        <v>85</v>
      </c>
      <c r="E4" s="38">
        <v>93</v>
      </c>
      <c r="F4" s="121">
        <v>88</v>
      </c>
      <c r="G4" s="122">
        <v>81</v>
      </c>
      <c r="H4" s="38">
        <v>180</v>
      </c>
      <c r="I4" s="123">
        <f t="shared" si="0"/>
        <v>90</v>
      </c>
      <c r="J4" s="124">
        <f>(D4+E4+F4+I4)</f>
        <v>356</v>
      </c>
      <c r="K4" s="31">
        <v>5</v>
      </c>
      <c r="L4" s="68">
        <v>2</v>
      </c>
      <c r="M4" s="125">
        <v>20</v>
      </c>
    </row>
    <row r="5" spans="1:13" s="35" customFormat="1" ht="15.95" customHeight="1" x14ac:dyDescent="0.25">
      <c r="A5" s="126" t="s">
        <v>130</v>
      </c>
      <c r="B5" s="126" t="s">
        <v>131</v>
      </c>
      <c r="C5" s="120" t="s">
        <v>30</v>
      </c>
      <c r="D5" s="38">
        <v>87</v>
      </c>
      <c r="E5" s="38">
        <v>84</v>
      </c>
      <c r="F5" s="127">
        <v>92</v>
      </c>
      <c r="G5" s="38">
        <v>79</v>
      </c>
      <c r="H5" s="38"/>
      <c r="I5" s="123">
        <f t="shared" si="0"/>
        <v>0</v>
      </c>
      <c r="J5" s="124">
        <f t="shared" ref="J5:J15" si="1">SUM(D5,E5,F5,G5,I5)</f>
        <v>342</v>
      </c>
      <c r="K5" s="68">
        <v>4</v>
      </c>
      <c r="L5" s="31">
        <v>3</v>
      </c>
      <c r="M5" s="125">
        <v>15</v>
      </c>
    </row>
    <row r="6" spans="1:13" s="17" customFormat="1" ht="15.95" customHeight="1" x14ac:dyDescent="0.25">
      <c r="A6" s="120" t="s">
        <v>98</v>
      </c>
      <c r="B6" s="126" t="s">
        <v>99</v>
      </c>
      <c r="C6" s="120" t="s">
        <v>132</v>
      </c>
      <c r="D6" s="38">
        <v>87</v>
      </c>
      <c r="E6" s="38"/>
      <c r="F6" s="121">
        <v>90</v>
      </c>
      <c r="G6" s="38">
        <v>77</v>
      </c>
      <c r="H6" s="38"/>
      <c r="I6" s="123">
        <f t="shared" si="0"/>
        <v>0</v>
      </c>
      <c r="J6" s="124">
        <f t="shared" si="1"/>
        <v>254</v>
      </c>
      <c r="K6" s="28">
        <v>3</v>
      </c>
      <c r="L6" s="28">
        <v>4</v>
      </c>
      <c r="M6" s="35"/>
    </row>
    <row r="7" spans="1:13" s="71" customFormat="1" ht="15.95" customHeight="1" x14ac:dyDescent="0.25">
      <c r="A7" s="120" t="s">
        <v>51</v>
      </c>
      <c r="B7" s="120" t="s">
        <v>37</v>
      </c>
      <c r="C7" s="120" t="s">
        <v>33</v>
      </c>
      <c r="D7" s="38">
        <v>91</v>
      </c>
      <c r="E7" s="38"/>
      <c r="F7" s="121">
        <v>86</v>
      </c>
      <c r="G7" s="38">
        <v>69</v>
      </c>
      <c r="H7" s="38"/>
      <c r="I7" s="123">
        <f t="shared" si="0"/>
        <v>0</v>
      </c>
      <c r="J7" s="124">
        <f t="shared" si="1"/>
        <v>246</v>
      </c>
      <c r="K7" s="28">
        <v>3</v>
      </c>
      <c r="L7" s="28">
        <v>5</v>
      </c>
      <c r="M7" s="17"/>
    </row>
    <row r="8" spans="1:13" s="71" customFormat="1" ht="15.95" customHeight="1" x14ac:dyDescent="0.25">
      <c r="A8" s="120" t="s">
        <v>121</v>
      </c>
      <c r="B8" s="120" t="s">
        <v>35</v>
      </c>
      <c r="C8" s="120" t="s">
        <v>33</v>
      </c>
      <c r="D8" s="38">
        <v>67</v>
      </c>
      <c r="E8" s="38">
        <v>84</v>
      </c>
      <c r="F8" s="121">
        <v>83</v>
      </c>
      <c r="G8" s="38"/>
      <c r="H8" s="38"/>
      <c r="I8" s="123">
        <f t="shared" si="0"/>
        <v>0</v>
      </c>
      <c r="J8" s="124">
        <f t="shared" si="1"/>
        <v>234</v>
      </c>
      <c r="K8" s="28">
        <v>3</v>
      </c>
      <c r="L8" s="22">
        <v>6</v>
      </c>
      <c r="M8" s="41"/>
    </row>
    <row r="9" spans="1:13" s="71" customFormat="1" ht="15.95" customHeight="1" x14ac:dyDescent="0.25">
      <c r="A9" s="126" t="s">
        <v>133</v>
      </c>
      <c r="B9" s="126" t="s">
        <v>72</v>
      </c>
      <c r="C9" s="120" t="s">
        <v>18</v>
      </c>
      <c r="D9" s="38">
        <v>75</v>
      </c>
      <c r="E9" s="38"/>
      <c r="F9" s="121">
        <v>70</v>
      </c>
      <c r="G9" s="38"/>
      <c r="H9" s="38">
        <v>156</v>
      </c>
      <c r="I9" s="123">
        <f t="shared" si="0"/>
        <v>78</v>
      </c>
      <c r="J9" s="124">
        <f t="shared" si="1"/>
        <v>223</v>
      </c>
      <c r="K9" s="22">
        <v>3</v>
      </c>
      <c r="L9" s="28">
        <v>7</v>
      </c>
      <c r="M9" s="41"/>
    </row>
    <row r="10" spans="1:13" s="35" customFormat="1" ht="15.95" customHeight="1" x14ac:dyDescent="0.25">
      <c r="A10" s="120" t="s">
        <v>134</v>
      </c>
      <c r="B10" s="120" t="s">
        <v>135</v>
      </c>
      <c r="C10" s="120" t="s">
        <v>27</v>
      </c>
      <c r="D10" s="38"/>
      <c r="E10" s="38"/>
      <c r="F10" s="127"/>
      <c r="G10" s="38">
        <v>83</v>
      </c>
      <c r="H10" s="38">
        <v>184</v>
      </c>
      <c r="I10" s="123">
        <f t="shared" si="0"/>
        <v>92</v>
      </c>
      <c r="J10" s="128">
        <f t="shared" si="1"/>
        <v>175</v>
      </c>
      <c r="K10" s="28">
        <v>2</v>
      </c>
      <c r="L10" s="28">
        <v>8</v>
      </c>
      <c r="M10" s="17"/>
    </row>
    <row r="11" spans="1:13" s="17" customFormat="1" ht="15.95" customHeight="1" x14ac:dyDescent="0.25">
      <c r="A11" s="126" t="s">
        <v>136</v>
      </c>
      <c r="B11" s="126" t="s">
        <v>83</v>
      </c>
      <c r="C11" s="120" t="s">
        <v>97</v>
      </c>
      <c r="D11" s="38">
        <v>86</v>
      </c>
      <c r="E11" s="38"/>
      <c r="F11" s="121">
        <v>80</v>
      </c>
      <c r="G11" s="38"/>
      <c r="H11" s="38"/>
      <c r="I11" s="123">
        <f t="shared" si="0"/>
        <v>0</v>
      </c>
      <c r="J11" s="124">
        <f t="shared" si="1"/>
        <v>166</v>
      </c>
      <c r="K11" s="28">
        <v>2</v>
      </c>
      <c r="L11" s="22">
        <v>9</v>
      </c>
      <c r="M11" s="129"/>
    </row>
    <row r="12" spans="1:13" s="17" customFormat="1" ht="15.95" customHeight="1" x14ac:dyDescent="0.25">
      <c r="A12" s="120" t="s">
        <v>76</v>
      </c>
      <c r="B12" s="120" t="s">
        <v>137</v>
      </c>
      <c r="C12" s="120" t="s">
        <v>30</v>
      </c>
      <c r="D12" s="38">
        <v>0</v>
      </c>
      <c r="E12" s="38">
        <v>0</v>
      </c>
      <c r="F12" s="121">
        <v>0</v>
      </c>
      <c r="G12" s="38"/>
      <c r="H12" s="38">
        <v>170</v>
      </c>
      <c r="I12" s="123">
        <f t="shared" si="0"/>
        <v>85</v>
      </c>
      <c r="J12" s="128">
        <f t="shared" si="1"/>
        <v>85</v>
      </c>
      <c r="K12" s="28">
        <v>1</v>
      </c>
      <c r="L12" s="28">
        <v>11</v>
      </c>
      <c r="M12" s="71"/>
    </row>
    <row r="13" spans="1:13" s="17" customFormat="1" ht="15.95" customHeight="1" x14ac:dyDescent="0.25">
      <c r="A13" s="120" t="s">
        <v>138</v>
      </c>
      <c r="B13" s="120" t="s">
        <v>139</v>
      </c>
      <c r="C13" s="120" t="s">
        <v>30</v>
      </c>
      <c r="D13" s="38"/>
      <c r="E13" s="38"/>
      <c r="F13" s="121"/>
      <c r="G13" s="38">
        <v>78</v>
      </c>
      <c r="H13" s="38"/>
      <c r="I13" s="123">
        <f t="shared" si="0"/>
        <v>0</v>
      </c>
      <c r="J13" s="124">
        <f t="shared" si="1"/>
        <v>78</v>
      </c>
      <c r="K13" s="22">
        <v>1</v>
      </c>
      <c r="L13" s="22">
        <v>12</v>
      </c>
      <c r="M13" s="71"/>
    </row>
    <row r="14" spans="1:13" s="35" customFormat="1" ht="15.95" customHeight="1" x14ac:dyDescent="0.25">
      <c r="A14" s="27" t="s">
        <v>140</v>
      </c>
      <c r="B14" s="27" t="s">
        <v>141</v>
      </c>
      <c r="C14" s="27" t="s">
        <v>58</v>
      </c>
      <c r="D14" s="27"/>
      <c r="E14" s="26">
        <v>78</v>
      </c>
      <c r="F14" s="127"/>
      <c r="G14" s="27"/>
      <c r="H14" s="27"/>
      <c r="I14" s="130"/>
      <c r="J14" s="124">
        <f t="shared" si="1"/>
        <v>78</v>
      </c>
      <c r="K14" s="28">
        <v>1</v>
      </c>
      <c r="L14" s="28">
        <v>13</v>
      </c>
      <c r="M14" s="17"/>
    </row>
    <row r="15" spans="1:13" s="17" customFormat="1" ht="15.95" customHeight="1" x14ac:dyDescent="0.25">
      <c r="A15" s="120" t="s">
        <v>142</v>
      </c>
      <c r="B15" s="120" t="s">
        <v>143</v>
      </c>
      <c r="C15" s="120" t="s">
        <v>97</v>
      </c>
      <c r="D15" s="38">
        <v>71</v>
      </c>
      <c r="E15" s="38"/>
      <c r="F15" s="121"/>
      <c r="G15" s="38"/>
      <c r="H15" s="38"/>
      <c r="I15" s="123">
        <f>(H15/2)</f>
        <v>0</v>
      </c>
      <c r="J15" s="124">
        <f t="shared" si="1"/>
        <v>71</v>
      </c>
      <c r="K15" s="28">
        <v>1</v>
      </c>
      <c r="L15" s="28">
        <v>14</v>
      </c>
      <c r="M15" s="131"/>
    </row>
    <row r="17" spans="4:6" ht="15.95" customHeight="1" x14ac:dyDescent="0.2">
      <c r="D17" s="132" t="s">
        <v>56</v>
      </c>
      <c r="E17" s="132"/>
      <c r="F17" s="132"/>
    </row>
  </sheetData>
  <mergeCells count="8">
    <mergeCell ref="M1:M2"/>
    <mergeCell ref="D17:F17"/>
    <mergeCell ref="A1:A2"/>
    <mergeCell ref="B1:B2"/>
    <mergeCell ref="C1:C2"/>
    <mergeCell ref="I1:I2"/>
    <mergeCell ref="J1:J2"/>
    <mergeCell ref="L1:L2"/>
  </mergeCells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Kat. A 2023</vt:lpstr>
      <vt:lpstr>Kat. D 2023</vt:lpstr>
      <vt:lpstr>Kat. 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Koller</dc:creator>
  <cp:lastModifiedBy>Matthias Koller</cp:lastModifiedBy>
  <dcterms:created xsi:type="dcterms:W3CDTF">2024-02-14T17:56:08Z</dcterms:created>
  <dcterms:modified xsi:type="dcterms:W3CDTF">2024-02-14T18:01:10Z</dcterms:modified>
</cp:coreProperties>
</file>