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be9f27343d4beb/Schützenveteranen/016_Jahresmeister/2025/"/>
    </mc:Choice>
  </mc:AlternateContent>
  <xr:revisionPtr revIDLastSave="0" documentId="8_{25148B74-A669-489C-9CF4-974F961E635E}" xr6:coauthVersionLast="47" xr6:coauthVersionMax="47" xr10:uidLastSave="{00000000-0000-0000-0000-000000000000}"/>
  <bookViews>
    <workbookView xWindow="4245" yWindow="4245" windowWidth="38700" windowHeight="15345" activeTab="1" xr2:uid="{15BE4790-B234-4031-B0A4-E028220F9F94}"/>
  </bookViews>
  <sheets>
    <sheet name="A" sheetId="4" r:id="rId1"/>
    <sheet name="D" sheetId="2" r:id="rId2"/>
    <sheet name="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J4" i="2" s="1"/>
  <c r="J5" i="3"/>
  <c r="J6" i="3"/>
  <c r="J4" i="3"/>
  <c r="J13" i="2"/>
  <c r="J38" i="2"/>
  <c r="J20" i="4"/>
  <c r="J21" i="4"/>
  <c r="J5" i="4"/>
  <c r="I44" i="2"/>
  <c r="J44" i="2" s="1"/>
  <c r="I40" i="2"/>
  <c r="J40" i="2" s="1"/>
  <c r="I45" i="2"/>
  <c r="J45" i="2" s="1"/>
  <c r="I20" i="2"/>
  <c r="J20" i="2" s="1"/>
  <c r="I46" i="2"/>
  <c r="J46" i="2" s="1"/>
  <c r="I26" i="2"/>
  <c r="J26" i="2" s="1"/>
  <c r="I28" i="2"/>
  <c r="J28" i="2" s="1"/>
  <c r="I11" i="2"/>
  <c r="J11" i="2" s="1"/>
  <c r="I32" i="2"/>
  <c r="J32" i="2" s="1"/>
  <c r="I34" i="2"/>
  <c r="J34" i="2" s="1"/>
  <c r="I47" i="2"/>
  <c r="J47" i="2" s="1"/>
  <c r="I15" i="2"/>
  <c r="J15" i="2" s="1"/>
  <c r="I48" i="2"/>
  <c r="J48" i="2" s="1"/>
  <c r="I10" i="2"/>
  <c r="J10" i="2" s="1"/>
  <c r="I6" i="2"/>
  <c r="J6" i="2" s="1"/>
  <c r="I37" i="2"/>
  <c r="J37" i="2" s="1"/>
  <c r="I35" i="2"/>
  <c r="J35" i="2" s="1"/>
  <c r="I60" i="2"/>
  <c r="J60" i="2" s="1"/>
  <c r="I23" i="2"/>
  <c r="J23" i="2" s="1"/>
  <c r="I49" i="2"/>
  <c r="J49" i="2" s="1"/>
  <c r="I21" i="2"/>
  <c r="J21" i="2" s="1"/>
  <c r="I50" i="2"/>
  <c r="J50" i="2" s="1"/>
  <c r="I51" i="2"/>
  <c r="J51" i="2" s="1"/>
  <c r="I14" i="2"/>
  <c r="J14" i="2" s="1"/>
  <c r="I52" i="2"/>
  <c r="J52" i="2" s="1"/>
  <c r="I8" i="2"/>
  <c r="J8" i="2" s="1"/>
  <c r="I13" i="2"/>
  <c r="I16" i="2"/>
  <c r="J16" i="2" s="1"/>
  <c r="I27" i="2"/>
  <c r="J27" i="2" s="1"/>
  <c r="I33" i="2"/>
  <c r="J33" i="2" s="1"/>
  <c r="I22" i="2"/>
  <c r="J22" i="2" s="1"/>
  <c r="I53" i="2"/>
  <c r="J53" i="2" s="1"/>
  <c r="I25" i="2"/>
  <c r="J25" i="2" s="1"/>
  <c r="I54" i="2"/>
  <c r="J54" i="2" s="1"/>
  <c r="I42" i="2"/>
  <c r="J42" i="2" s="1"/>
  <c r="I39" i="2"/>
  <c r="J39" i="2" s="1"/>
  <c r="I9" i="2"/>
  <c r="J9" i="2" s="1"/>
  <c r="I55" i="2"/>
  <c r="J55" i="2" s="1"/>
  <c r="I30" i="2"/>
  <c r="J30" i="2" s="1"/>
  <c r="I56" i="2"/>
  <c r="J56" i="2" s="1"/>
  <c r="I12" i="2"/>
  <c r="J12" i="2" s="1"/>
  <c r="I36" i="2"/>
  <c r="J36" i="2" s="1"/>
  <c r="I57" i="2"/>
  <c r="J57" i="2" s="1"/>
  <c r="I41" i="2"/>
  <c r="J41" i="2" s="1"/>
  <c r="I58" i="2"/>
  <c r="J58" i="2" s="1"/>
  <c r="I17" i="2"/>
  <c r="J17" i="2" s="1"/>
  <c r="I5" i="2"/>
  <c r="J5" i="2" s="1"/>
  <c r="I18" i="2"/>
  <c r="J18" i="2" s="1"/>
  <c r="I24" i="2"/>
  <c r="J24" i="2" s="1"/>
  <c r="I3" i="2"/>
  <c r="J3" i="2" s="1"/>
  <c r="I59" i="2"/>
  <c r="J59" i="2" s="1"/>
  <c r="I31" i="2"/>
  <c r="J31" i="2" s="1"/>
  <c r="I19" i="2"/>
  <c r="J19" i="2" s="1"/>
  <c r="I15" i="4"/>
  <c r="J15" i="4" s="1"/>
  <c r="I6" i="4"/>
  <c r="I16" i="4"/>
  <c r="J16" i="4" s="1"/>
  <c r="I13" i="4"/>
  <c r="J13" i="4" s="1"/>
  <c r="I17" i="4"/>
  <c r="J17" i="4" s="1"/>
  <c r="I4" i="4"/>
  <c r="J4" i="4" s="1"/>
  <c r="I18" i="4"/>
  <c r="J18" i="4" s="1"/>
  <c r="I7" i="4"/>
  <c r="J7" i="4" s="1"/>
  <c r="I3" i="4"/>
  <c r="J3" i="4" s="1"/>
  <c r="I10" i="4"/>
  <c r="J10" i="4" s="1"/>
  <c r="I9" i="4"/>
  <c r="J9" i="4" s="1"/>
  <c r="I5" i="4"/>
  <c r="I14" i="4"/>
  <c r="J14" i="4" s="1"/>
  <c r="I8" i="4"/>
  <c r="J8" i="4" s="1"/>
  <c r="I19" i="4"/>
  <c r="J19" i="4" s="1"/>
  <c r="I12" i="4"/>
  <c r="J12" i="4" s="1"/>
  <c r="I20" i="4"/>
  <c r="I21" i="4"/>
  <c r="I22" i="3"/>
  <c r="J22" i="3" s="1"/>
  <c r="I9" i="3"/>
  <c r="J9" i="3" s="1"/>
  <c r="I7" i="3"/>
  <c r="J7" i="3" s="1"/>
  <c r="I5" i="3"/>
  <c r="I24" i="3"/>
  <c r="J24" i="3" s="1"/>
  <c r="I11" i="4"/>
  <c r="J11" i="4" s="1"/>
  <c r="J6" i="4"/>
  <c r="I3" i="3"/>
  <c r="J3" i="3" s="1"/>
  <c r="I23" i="3"/>
  <c r="J23" i="3" s="1"/>
  <c r="I8" i="3"/>
  <c r="J8" i="3" s="1"/>
  <c r="I19" i="3"/>
  <c r="J19" i="3" s="1"/>
  <c r="I20" i="3"/>
  <c r="J20" i="3" s="1"/>
  <c r="I11" i="3"/>
  <c r="J11" i="3" s="1"/>
  <c r="I4" i="3"/>
  <c r="I21" i="3"/>
  <c r="J21" i="3" s="1"/>
  <c r="I43" i="2"/>
  <c r="J43" i="2" s="1"/>
  <c r="I12" i="3"/>
  <c r="J12" i="3" s="1"/>
  <c r="I6" i="3"/>
  <c r="I14" i="3"/>
  <c r="J14" i="3" s="1"/>
  <c r="I15" i="3"/>
  <c r="J15" i="3" s="1"/>
  <c r="I16" i="3"/>
  <c r="J16" i="3" s="1"/>
  <c r="I17" i="3"/>
  <c r="J17" i="3" s="1"/>
  <c r="I18" i="3"/>
  <c r="J18" i="3" s="1"/>
  <c r="I25" i="3"/>
  <c r="J25" i="3" s="1"/>
  <c r="I10" i="3"/>
  <c r="J10" i="3" s="1"/>
  <c r="I13" i="3"/>
  <c r="J13" i="3" s="1"/>
</calcChain>
</file>

<file path=xl/sharedStrings.xml><?xml version="1.0" encoding="utf-8"?>
<sst xmlns="http://schemas.openxmlformats.org/spreadsheetml/2006/main" count="255" uniqueCount="118">
  <si>
    <t>Name</t>
  </si>
  <si>
    <t>SVEM</t>
  </si>
  <si>
    <t>Total</t>
  </si>
  <si>
    <t>Anzahl</t>
  </si>
  <si>
    <t>Rang</t>
  </si>
  <si>
    <t>Prämie</t>
  </si>
  <si>
    <t>SG Wetzikon</t>
  </si>
  <si>
    <t>SG Wald-Laupen</t>
  </si>
  <si>
    <t>MSV-Ettenhausen</t>
  </si>
  <si>
    <t>MSV Ettenhausen</t>
  </si>
  <si>
    <t>SG Betzholz</t>
  </si>
  <si>
    <t>SG Bäretswil</t>
  </si>
  <si>
    <t>MSV Riedt-Gibswil</t>
  </si>
  <si>
    <t>Sektion</t>
  </si>
  <si>
    <t>SV Bubikon</t>
  </si>
  <si>
    <t>FSV Fischenthal</t>
  </si>
  <si>
    <t>SV Gossau</t>
  </si>
  <si>
    <t>ASV Rüti ZH</t>
  </si>
  <si>
    <t>MSV Strahlegg</t>
  </si>
  <si>
    <t>SG Wetzkon</t>
  </si>
  <si>
    <t>Streichresultat</t>
  </si>
  <si>
    <t>Zopf-</t>
  </si>
  <si>
    <t>schiessen</t>
  </si>
  <si>
    <t>Jahres-</t>
  </si>
  <si>
    <t>Einzel-</t>
  </si>
  <si>
    <t>Freundschafts-</t>
  </si>
  <si>
    <t>Schiessen</t>
  </si>
  <si>
    <t>Attiger René</t>
  </si>
  <si>
    <t>Brauchli Ueli</t>
  </si>
  <si>
    <t>Burgener Paul</t>
  </si>
  <si>
    <t>Christoffel Werner</t>
  </si>
  <si>
    <t>Dörig Anton</t>
  </si>
  <si>
    <t>Fankhauser Karl</t>
  </si>
  <si>
    <t>Gasner Peter</t>
  </si>
  <si>
    <t>Harder Franz</t>
  </si>
  <si>
    <t>Heusser Jakob</t>
  </si>
  <si>
    <t>Heussi Werner</t>
  </si>
  <si>
    <t>Kaufmann Karl</t>
  </si>
  <si>
    <t>Menzi Erich</t>
  </si>
  <si>
    <t>Oberholzer Martin</t>
  </si>
  <si>
    <t xml:space="preserve">Schaufelberger Heinz </t>
  </si>
  <si>
    <t>Scheu Patrick</t>
  </si>
  <si>
    <t>Steiner Hansjörg</t>
  </si>
  <si>
    <t>Terstiege Thomas</t>
  </si>
  <si>
    <t>Ziegler René</t>
  </si>
  <si>
    <t>Amberg Willi</t>
  </si>
  <si>
    <t>Arter Albert</t>
  </si>
  <si>
    <t>Attiger Raimund</t>
  </si>
  <si>
    <t>Auer Oskar</t>
  </si>
  <si>
    <t>Bauert Markus</t>
  </si>
  <si>
    <t>Baumann Josef</t>
  </si>
  <si>
    <t>Braun Hermann</t>
  </si>
  <si>
    <t>Braun Ueli</t>
  </si>
  <si>
    <t>Brennwald Erich</t>
  </si>
  <si>
    <t>Bucher Hans</t>
  </si>
  <si>
    <t>Buchli Christian</t>
  </si>
  <si>
    <t>Dietrich Bruno</t>
  </si>
  <si>
    <t>Duss Walter</t>
  </si>
  <si>
    <t>Ehrenmann Heinz</t>
  </si>
  <si>
    <t>Fässler Alfred</t>
  </si>
  <si>
    <t>Fehr Urs</t>
  </si>
  <si>
    <t>Frutschi Hansruedi</t>
  </si>
  <si>
    <t>Gremper Rolf</t>
  </si>
  <si>
    <t>Grob Max</t>
  </si>
  <si>
    <t>Grob Roland</t>
  </si>
  <si>
    <t>Gut Ueli</t>
  </si>
  <si>
    <t>Hochstrasser Hermann</t>
  </si>
  <si>
    <t>Hofmann Ronny</t>
  </si>
  <si>
    <t>Hubmann Albert</t>
  </si>
  <si>
    <t>Imholz Hans</t>
  </si>
  <si>
    <t>Knobel Fritz</t>
  </si>
  <si>
    <t>Krauer Felix</t>
  </si>
  <si>
    <t>Kunz Max</t>
  </si>
  <si>
    <t>Leuthold Emil</t>
  </si>
  <si>
    <t>Lippuner Walter</t>
  </si>
  <si>
    <t>Luchsinger Paul</t>
  </si>
  <si>
    <t>Maag Fritz</t>
  </si>
  <si>
    <t>Mäder Walter</t>
  </si>
  <si>
    <t>Maurer Ruedi</t>
  </si>
  <si>
    <t>Mendury Kurt</t>
  </si>
  <si>
    <t>Meni-Frei Silvia</t>
  </si>
  <si>
    <t>Moor Hanspeter</t>
  </si>
  <si>
    <t>Muggli Ueli</t>
  </si>
  <si>
    <t>Muggli Urs</t>
  </si>
  <si>
    <t>Oertig Hans</t>
  </si>
  <si>
    <t>Peter Andreas</t>
  </si>
  <si>
    <t>Riner René</t>
  </si>
  <si>
    <t>Schätti Ruedi</t>
  </si>
  <si>
    <t>Scherrer Daniel</t>
  </si>
  <si>
    <t>Schmidt Martin</t>
  </si>
  <si>
    <t>Schneider Werner</t>
  </si>
  <si>
    <t>Städelin Alois</t>
  </si>
  <si>
    <t>Stahl Willy</t>
  </si>
  <si>
    <t>Tanner Ueli</t>
  </si>
  <si>
    <t>Töngi Urs</t>
  </si>
  <si>
    <t>Vogt Ruth</t>
  </si>
  <si>
    <t>Walter Urs</t>
  </si>
  <si>
    <t>Wäspe Heinz</t>
  </si>
  <si>
    <t>Wisniewsky Bruno</t>
  </si>
  <si>
    <t>Bertschinger Roger</t>
  </si>
  <si>
    <t>Buchli Susanna</t>
  </si>
  <si>
    <t>Diggelmann Hans</t>
  </si>
  <si>
    <t>Fenner Adolf</t>
  </si>
  <si>
    <t>Halbheer Fredi</t>
  </si>
  <si>
    <t>Huber Hermann</t>
  </si>
  <si>
    <t>Kägi Hans</t>
  </si>
  <si>
    <t>Kaiser Franz</t>
  </si>
  <si>
    <t>Keller Bruno</t>
  </si>
  <si>
    <t>Keller Sonja</t>
  </si>
  <si>
    <t>Koller Matthias</t>
  </si>
  <si>
    <t>Mayer Markus</t>
  </si>
  <si>
    <t>Muggli Ulrich</t>
  </si>
  <si>
    <t>Romer Kurt</t>
  </si>
  <si>
    <r>
      <rPr>
        <b/>
        <sz val="12"/>
        <color theme="1"/>
        <rFont val="Calibri"/>
        <family val="2"/>
        <scheme val="minor"/>
      </rPr>
      <t>Zopf</t>
    </r>
    <r>
      <rPr>
        <sz val="12"/>
        <color theme="1"/>
        <rFont val="Calibri"/>
        <family val="2"/>
        <scheme val="minor"/>
      </rPr>
      <t>-</t>
    </r>
  </si>
  <si>
    <t>konkurrenz</t>
  </si>
  <si>
    <t>AS</t>
  </si>
  <si>
    <t>SG Wald Laupen</t>
  </si>
  <si>
    <t>Bei der Rangierung Platz 3+4 ist das bessere Streichresultat ausschlaggebend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</si>
</sst>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i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9" fillId="0" borderId="1" xfId="0" applyFont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right" vertical="center"/>
    </xf>
    <xf numFmtId="0" fontId="5" fillId="3" borderId="0" xfId="0" applyFont="1" applyFill="1" applyProtection="1"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 applyProtection="1">
      <alignment horizontal="center"/>
      <protection locked="0"/>
    </xf>
    <xf numFmtId="0" fontId="9" fillId="5" borderId="2" xfId="0" applyFont="1" applyFill="1" applyBorder="1" applyAlignment="1">
      <alignment horizontal="center"/>
    </xf>
    <xf numFmtId="0" fontId="11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9" fillId="0" borderId="0" xfId="0" applyFont="1" applyAlignment="1" applyProtection="1">
      <alignment horizontal="center" textRotation="90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Protection="1">
      <protection locked="0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2" fontId="10" fillId="0" borderId="1" xfId="0" applyNumberFormat="1" applyFont="1" applyBorder="1" applyProtection="1">
      <protection locked="0"/>
    </xf>
    <xf numFmtId="2" fontId="7" fillId="0" borderId="1" xfId="0" applyNumberFormat="1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9" fillId="0" borderId="0" xfId="0" applyFont="1"/>
    <xf numFmtId="0" fontId="11" fillId="0" borderId="1" xfId="0" applyFont="1" applyBorder="1"/>
    <xf numFmtId="1" fontId="9" fillId="0" borderId="0" xfId="0" applyNumberFormat="1" applyFont="1" applyAlignment="1">
      <alignment horizontal="center"/>
    </xf>
    <xf numFmtId="164" fontId="11" fillId="0" borderId="0" xfId="0" applyNumberFormat="1" applyFont="1"/>
    <xf numFmtId="0" fontId="12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4" fillId="0" borderId="1" xfId="0" applyFont="1" applyBorder="1" applyProtection="1">
      <protection locked="0"/>
    </xf>
    <xf numFmtId="164" fontId="11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164" fontId="12" fillId="0" borderId="3" xfId="0" applyNumberFormat="1" applyFont="1" applyBorder="1"/>
    <xf numFmtId="164" fontId="7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164" fontId="12" fillId="3" borderId="1" xfId="0" applyNumberFormat="1" applyFont="1" applyFill="1" applyBorder="1" applyAlignment="1">
      <alignment horizontal="right"/>
    </xf>
    <xf numFmtId="0" fontId="13" fillId="3" borderId="1" xfId="0" applyFont="1" applyFill="1" applyBorder="1" applyAlignment="1" applyProtection="1">
      <alignment vertical="center"/>
      <protection locked="0"/>
    </xf>
    <xf numFmtId="164" fontId="12" fillId="0" borderId="1" xfId="0" applyNumberFormat="1" applyFont="1" applyBorder="1" applyAlignment="1">
      <alignment horizontal="right"/>
    </xf>
    <xf numFmtId="0" fontId="12" fillId="4" borderId="1" xfId="0" applyFont="1" applyFill="1" applyBorder="1" applyAlignment="1" applyProtection="1">
      <alignment horizontal="center"/>
      <protection locked="0"/>
    </xf>
    <xf numFmtId="164" fontId="12" fillId="0" borderId="1" xfId="0" applyNumberFormat="1" applyFont="1" applyBorder="1" applyAlignment="1">
      <alignment horizontal="center"/>
    </xf>
    <xf numFmtId="0" fontId="9" fillId="4" borderId="1" xfId="0" applyFont="1" applyFill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164" fontId="9" fillId="0" borderId="7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2" fontId="7" fillId="0" borderId="8" xfId="0" applyNumberFormat="1" applyFont="1" applyBorder="1" applyProtection="1">
      <protection locked="0"/>
    </xf>
    <xf numFmtId="2" fontId="10" fillId="0" borderId="8" xfId="0" applyNumberFormat="1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1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>
      <alignment horizontal="center"/>
    </xf>
    <xf numFmtId="0" fontId="7" fillId="0" borderId="10" xfId="0" applyFont="1" applyBorder="1" applyProtection="1"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164" fontId="7" fillId="0" borderId="11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7" fillId="0" borderId="0" xfId="0" applyFont="1" applyProtection="1">
      <protection locked="0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2" fillId="4" borderId="1" xfId="0" applyFont="1" applyFill="1" applyBorder="1" applyAlignment="1">
      <alignment horizontal="center"/>
    </xf>
    <xf numFmtId="0" fontId="8" fillId="0" borderId="13" xfId="0" applyFont="1" applyBorder="1" applyProtection="1">
      <protection locked="0"/>
    </xf>
    <xf numFmtId="0" fontId="18" fillId="6" borderId="1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/>
    </xf>
    <xf numFmtId="2" fontId="17" fillId="0" borderId="0" xfId="0" applyNumberFormat="1" applyFont="1" applyProtection="1">
      <protection locked="0"/>
    </xf>
    <xf numFmtId="0" fontId="12" fillId="0" borderId="1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6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16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EB3A-4804-4088-A0C8-F0731AC229D8}">
  <sheetPr>
    <tabColor rgb="FFFF0000"/>
  </sheetPr>
  <dimension ref="A1:L27"/>
  <sheetViews>
    <sheetView showZeros="0" zoomScale="120" zoomScaleNormal="120" workbookViewId="0">
      <selection activeCell="F7" sqref="F7"/>
    </sheetView>
  </sheetViews>
  <sheetFormatPr baseColWidth="10" defaultRowHeight="15.75" x14ac:dyDescent="0.25"/>
  <cols>
    <col min="1" max="1" width="6.28515625" style="14" bestFit="1" customWidth="1"/>
    <col min="2" max="2" width="21.85546875" style="14" bestFit="1" customWidth="1"/>
    <col min="3" max="3" width="18.28515625" style="14" bestFit="1" customWidth="1"/>
    <col min="4" max="5" width="11.28515625" style="18" bestFit="1" customWidth="1"/>
    <col min="6" max="6" width="12.5703125" style="18" bestFit="1" customWidth="1"/>
    <col min="7" max="7" width="15.28515625" style="18" bestFit="1" customWidth="1"/>
    <col min="8" max="8" width="6.7109375" style="18" hidden="1" customWidth="1"/>
    <col min="9" max="9" width="7.7109375" style="80" bestFit="1" customWidth="1"/>
    <col min="10" max="10" width="6.140625" style="94" bestFit="1" customWidth="1"/>
    <col min="11" max="11" width="11.5703125" style="19" bestFit="1" customWidth="1"/>
    <col min="12" max="12" width="8.85546875" style="14" bestFit="1" customWidth="1"/>
    <col min="13" max="16384" width="11.42578125" style="14"/>
  </cols>
  <sheetData>
    <row r="1" spans="1:12" x14ac:dyDescent="0.25">
      <c r="A1" s="167" t="s">
        <v>4</v>
      </c>
      <c r="B1" s="168" t="s">
        <v>0</v>
      </c>
      <c r="C1" s="168" t="s">
        <v>13</v>
      </c>
      <c r="D1" s="32" t="s">
        <v>113</v>
      </c>
      <c r="E1" s="33" t="s">
        <v>23</v>
      </c>
      <c r="F1" s="33" t="s">
        <v>24</v>
      </c>
      <c r="G1" s="33" t="s">
        <v>25</v>
      </c>
      <c r="H1" s="36" t="s">
        <v>115</v>
      </c>
      <c r="I1" s="162" t="s">
        <v>1</v>
      </c>
      <c r="J1" s="172" t="s">
        <v>2</v>
      </c>
      <c r="K1" s="34" t="s">
        <v>3</v>
      </c>
      <c r="L1" s="170" t="s">
        <v>5</v>
      </c>
    </row>
    <row r="2" spans="1:12" s="30" customFormat="1" ht="15" x14ac:dyDescent="0.25">
      <c r="A2" s="167"/>
      <c r="B2" s="169"/>
      <c r="C2" s="169"/>
      <c r="D2" s="6" t="s">
        <v>22</v>
      </c>
      <c r="E2" s="6" t="s">
        <v>22</v>
      </c>
      <c r="F2" s="6" t="s">
        <v>114</v>
      </c>
      <c r="G2" s="6" t="s">
        <v>22</v>
      </c>
      <c r="H2" s="37" t="s">
        <v>1</v>
      </c>
      <c r="I2" s="163"/>
      <c r="J2" s="173"/>
      <c r="K2" s="35" t="s">
        <v>26</v>
      </c>
      <c r="L2" s="171"/>
    </row>
    <row r="3" spans="1:12" x14ac:dyDescent="0.25">
      <c r="A3" s="76">
        <v>1</v>
      </c>
      <c r="B3" s="96" t="s">
        <v>36</v>
      </c>
      <c r="C3" s="96" t="s">
        <v>10</v>
      </c>
      <c r="D3" s="97">
        <v>97</v>
      </c>
      <c r="E3" s="97"/>
      <c r="F3" s="98">
        <v>99</v>
      </c>
      <c r="G3" s="97">
        <v>92</v>
      </c>
      <c r="H3" s="99">
        <v>193</v>
      </c>
      <c r="I3" s="104">
        <f t="shared" ref="I3:I21" si="0">(H3/2)</f>
        <v>96.5</v>
      </c>
      <c r="J3" s="100">
        <f>SUM(D3,E3,F3,G3,I3,)</f>
        <v>384.5</v>
      </c>
      <c r="K3" s="22">
        <v>4</v>
      </c>
      <c r="L3" s="61">
        <v>30</v>
      </c>
    </row>
    <row r="4" spans="1:12" x14ac:dyDescent="0.25">
      <c r="A4" s="76">
        <v>2</v>
      </c>
      <c r="B4" s="101" t="s">
        <v>33</v>
      </c>
      <c r="C4" s="101" t="s">
        <v>10</v>
      </c>
      <c r="D4" s="97">
        <v>95</v>
      </c>
      <c r="E4" s="97">
        <v>93</v>
      </c>
      <c r="F4" s="97">
        <v>94</v>
      </c>
      <c r="G4" s="97"/>
      <c r="H4" s="99">
        <v>191</v>
      </c>
      <c r="I4" s="104">
        <f t="shared" si="0"/>
        <v>95.5</v>
      </c>
      <c r="J4" s="102">
        <f>SUM(D4,E4,F4,G4,I4,)</f>
        <v>377.5</v>
      </c>
      <c r="K4" s="21">
        <v>4</v>
      </c>
      <c r="L4" s="81">
        <v>20</v>
      </c>
    </row>
    <row r="5" spans="1:12" x14ac:dyDescent="0.25">
      <c r="A5" s="76">
        <v>3</v>
      </c>
      <c r="B5" s="115" t="s">
        <v>39</v>
      </c>
      <c r="C5" s="115" t="s">
        <v>12</v>
      </c>
      <c r="D5" s="97">
        <v>95</v>
      </c>
      <c r="E5" s="97">
        <v>93</v>
      </c>
      <c r="F5" s="103">
        <v>93</v>
      </c>
      <c r="G5" s="97">
        <v>93</v>
      </c>
      <c r="H5" s="97">
        <v>190</v>
      </c>
      <c r="I5" s="104">
        <f t="shared" si="0"/>
        <v>95</v>
      </c>
      <c r="J5" s="102">
        <f>SUM(D5,F5,G5,I5)</f>
        <v>376</v>
      </c>
      <c r="K5" s="21">
        <v>5</v>
      </c>
      <c r="L5" s="81">
        <v>15</v>
      </c>
    </row>
    <row r="6" spans="1:12" s="2" customFormat="1" ht="15.95" customHeight="1" x14ac:dyDescent="0.25">
      <c r="A6" s="63">
        <v>4</v>
      </c>
      <c r="B6" s="10" t="s">
        <v>29</v>
      </c>
      <c r="C6" s="4" t="s">
        <v>7</v>
      </c>
      <c r="D6" s="9">
        <v>94</v>
      </c>
      <c r="E6" s="9">
        <v>94</v>
      </c>
      <c r="F6" s="9">
        <v>93</v>
      </c>
      <c r="G6" s="9"/>
      <c r="H6" s="38">
        <v>189</v>
      </c>
      <c r="I6" s="77">
        <f t="shared" si="0"/>
        <v>94.5</v>
      </c>
      <c r="J6" s="91">
        <f>SUM(D6,E6,F6,G6,I6,)</f>
        <v>375.5</v>
      </c>
      <c r="K6" s="21">
        <v>4</v>
      </c>
      <c r="L6" s="14"/>
    </row>
    <row r="7" spans="1:12" x14ac:dyDescent="0.25">
      <c r="A7" s="95">
        <v>5</v>
      </c>
      <c r="B7" s="4" t="s">
        <v>35</v>
      </c>
      <c r="C7" s="4" t="s">
        <v>11</v>
      </c>
      <c r="D7" s="9">
        <v>93</v>
      </c>
      <c r="E7" s="9">
        <v>96</v>
      </c>
      <c r="F7" s="116">
        <v>92</v>
      </c>
      <c r="G7" s="9">
        <v>93</v>
      </c>
      <c r="H7" s="38">
        <v>185</v>
      </c>
      <c r="I7" s="77">
        <f t="shared" si="0"/>
        <v>92.5</v>
      </c>
      <c r="J7" s="91">
        <f>SUM(D7,E7,G7,I7,)</f>
        <v>374.5</v>
      </c>
      <c r="K7" s="20">
        <v>5</v>
      </c>
      <c r="L7" s="2"/>
    </row>
    <row r="8" spans="1:12" x14ac:dyDescent="0.25">
      <c r="A8" s="95">
        <v>6</v>
      </c>
      <c r="B8" s="28" t="s">
        <v>41</v>
      </c>
      <c r="C8" s="7" t="s">
        <v>10</v>
      </c>
      <c r="D8" s="31">
        <v>94</v>
      </c>
      <c r="E8" s="31"/>
      <c r="F8" s="9">
        <v>94</v>
      </c>
      <c r="G8" s="31"/>
      <c r="H8" s="41">
        <v>192</v>
      </c>
      <c r="I8" s="77">
        <f t="shared" si="0"/>
        <v>96</v>
      </c>
      <c r="J8" s="92">
        <f t="shared" ref="J8:J21" si="1">SUM(D8,E8,F8,G8,I8,)</f>
        <v>284</v>
      </c>
      <c r="K8" s="22">
        <v>3</v>
      </c>
    </row>
    <row r="9" spans="1:12" s="25" customFormat="1" x14ac:dyDescent="0.25">
      <c r="A9" s="95">
        <v>7</v>
      </c>
      <c r="B9" s="4" t="s">
        <v>38</v>
      </c>
      <c r="C9" s="4" t="s">
        <v>10</v>
      </c>
      <c r="D9" s="9">
        <v>92</v>
      </c>
      <c r="E9" s="9"/>
      <c r="F9" s="8">
        <v>89</v>
      </c>
      <c r="G9" s="9"/>
      <c r="H9" s="38">
        <v>193</v>
      </c>
      <c r="I9" s="77">
        <f t="shared" si="0"/>
        <v>96.5</v>
      </c>
      <c r="J9" s="91">
        <f t="shared" si="1"/>
        <v>277.5</v>
      </c>
      <c r="K9" s="20">
        <v>3</v>
      </c>
      <c r="L9" s="14"/>
    </row>
    <row r="10" spans="1:12" x14ac:dyDescent="0.25">
      <c r="A10" s="63">
        <v>8</v>
      </c>
      <c r="B10" s="4" t="s">
        <v>37</v>
      </c>
      <c r="C10" s="4" t="s">
        <v>10</v>
      </c>
      <c r="D10" s="9">
        <v>91</v>
      </c>
      <c r="E10" s="9"/>
      <c r="F10" s="9">
        <v>92</v>
      </c>
      <c r="G10" s="9"/>
      <c r="H10" s="38">
        <v>180</v>
      </c>
      <c r="I10" s="77">
        <f t="shared" si="0"/>
        <v>90</v>
      </c>
      <c r="J10" s="91">
        <f t="shared" si="1"/>
        <v>273</v>
      </c>
      <c r="K10" s="21">
        <v>3</v>
      </c>
      <c r="L10" s="25"/>
    </row>
    <row r="11" spans="1:12" x14ac:dyDescent="0.25">
      <c r="A11" s="95">
        <v>9</v>
      </c>
      <c r="B11" s="28" t="s">
        <v>27</v>
      </c>
      <c r="C11" s="7" t="s">
        <v>6</v>
      </c>
      <c r="D11" s="9">
        <v>91</v>
      </c>
      <c r="E11" s="8"/>
      <c r="F11" s="8">
        <v>87</v>
      </c>
      <c r="G11" s="9"/>
      <c r="H11" s="38">
        <v>189</v>
      </c>
      <c r="I11" s="77">
        <f t="shared" si="0"/>
        <v>94.5</v>
      </c>
      <c r="J11" s="91">
        <f t="shared" si="1"/>
        <v>272.5</v>
      </c>
      <c r="K11" s="20">
        <v>3</v>
      </c>
    </row>
    <row r="12" spans="1:12" x14ac:dyDescent="0.25">
      <c r="A12" s="95">
        <v>10</v>
      </c>
      <c r="B12" s="28" t="s">
        <v>43</v>
      </c>
      <c r="C12" s="12" t="s">
        <v>10</v>
      </c>
      <c r="D12" s="9">
        <v>96</v>
      </c>
      <c r="E12" s="9"/>
      <c r="F12" s="9">
        <v>96</v>
      </c>
      <c r="G12" s="9"/>
      <c r="H12" s="38"/>
      <c r="I12" s="77">
        <f t="shared" si="0"/>
        <v>0</v>
      </c>
      <c r="J12" s="91">
        <f t="shared" si="1"/>
        <v>192</v>
      </c>
      <c r="K12" s="21">
        <v>2</v>
      </c>
    </row>
    <row r="13" spans="1:12" x14ac:dyDescent="0.25">
      <c r="A13" s="95">
        <v>11</v>
      </c>
      <c r="B13" s="4" t="s">
        <v>31</v>
      </c>
      <c r="C13" s="4" t="s">
        <v>8</v>
      </c>
      <c r="D13" s="9"/>
      <c r="E13" s="9"/>
      <c r="F13" s="9"/>
      <c r="G13" s="9"/>
      <c r="H13" s="38">
        <v>191</v>
      </c>
      <c r="I13" s="77">
        <f t="shared" si="0"/>
        <v>95.5</v>
      </c>
      <c r="J13" s="91">
        <f t="shared" si="1"/>
        <v>95.5</v>
      </c>
      <c r="K13" s="21">
        <v>1</v>
      </c>
    </row>
    <row r="14" spans="1:12" x14ac:dyDescent="0.25">
      <c r="A14" s="63">
        <v>12</v>
      </c>
      <c r="B14" s="4" t="s">
        <v>40</v>
      </c>
      <c r="C14" s="4" t="s">
        <v>12</v>
      </c>
      <c r="D14" s="9"/>
      <c r="E14" s="9"/>
      <c r="F14" s="23"/>
      <c r="G14" s="9"/>
      <c r="H14" s="38">
        <v>183</v>
      </c>
      <c r="I14" s="77">
        <f t="shared" si="0"/>
        <v>91.5</v>
      </c>
      <c r="J14" s="90">
        <f t="shared" si="1"/>
        <v>91.5</v>
      </c>
      <c r="K14" s="27">
        <v>1</v>
      </c>
    </row>
    <row r="15" spans="1:12" s="3" customFormat="1" ht="15.95" hidden="1" customHeight="1" x14ac:dyDescent="0.25">
      <c r="A15" s="95">
        <v>13</v>
      </c>
      <c r="B15" s="4" t="s">
        <v>28</v>
      </c>
      <c r="C15" s="4" t="s">
        <v>19</v>
      </c>
      <c r="D15" s="8"/>
      <c r="E15" s="8"/>
      <c r="F15" s="23"/>
      <c r="G15" s="8"/>
      <c r="H15" s="39"/>
      <c r="I15" s="77">
        <f t="shared" si="0"/>
        <v>0</v>
      </c>
      <c r="J15" s="90">
        <f t="shared" si="1"/>
        <v>0</v>
      </c>
      <c r="K15" s="24">
        <v>0</v>
      </c>
      <c r="L15" s="14"/>
    </row>
    <row r="16" spans="1:12" hidden="1" x14ac:dyDescent="0.25">
      <c r="A16" s="95">
        <v>14</v>
      </c>
      <c r="B16" s="28" t="s">
        <v>30</v>
      </c>
      <c r="C16" s="11" t="s">
        <v>19</v>
      </c>
      <c r="D16" s="9"/>
      <c r="E16" s="9"/>
      <c r="F16" s="9"/>
      <c r="G16" s="9"/>
      <c r="H16" s="38"/>
      <c r="I16" s="77">
        <f t="shared" si="0"/>
        <v>0</v>
      </c>
      <c r="J16" s="90">
        <f t="shared" si="1"/>
        <v>0</v>
      </c>
      <c r="K16" s="21">
        <v>0</v>
      </c>
      <c r="L16" s="3"/>
    </row>
    <row r="17" spans="1:12" hidden="1" x14ac:dyDescent="0.25">
      <c r="A17" s="95">
        <v>15</v>
      </c>
      <c r="B17" s="4" t="s">
        <v>32</v>
      </c>
      <c r="C17" s="4" t="s">
        <v>8</v>
      </c>
      <c r="D17" s="9"/>
      <c r="E17" s="9"/>
      <c r="F17" s="9"/>
      <c r="G17" s="9"/>
      <c r="H17" s="38"/>
      <c r="I17" s="77">
        <f t="shared" si="0"/>
        <v>0</v>
      </c>
      <c r="J17" s="90">
        <f t="shared" si="1"/>
        <v>0</v>
      </c>
      <c r="K17" s="21">
        <v>0</v>
      </c>
    </row>
    <row r="18" spans="1:12" hidden="1" x14ac:dyDescent="0.25">
      <c r="A18" s="63">
        <v>16</v>
      </c>
      <c r="B18" s="4" t="s">
        <v>34</v>
      </c>
      <c r="C18" s="4" t="s">
        <v>10</v>
      </c>
      <c r="D18" s="1"/>
      <c r="E18" s="1"/>
      <c r="F18" s="1"/>
      <c r="G18" s="1"/>
      <c r="H18" s="40"/>
      <c r="I18" s="77">
        <f t="shared" si="0"/>
        <v>0</v>
      </c>
      <c r="J18" s="90">
        <f t="shared" si="1"/>
        <v>0</v>
      </c>
      <c r="K18" s="22">
        <v>0</v>
      </c>
    </row>
    <row r="19" spans="1:12" hidden="1" x14ac:dyDescent="0.25">
      <c r="A19" s="95">
        <v>17</v>
      </c>
      <c r="B19" s="28" t="s">
        <v>42</v>
      </c>
      <c r="C19" s="11" t="s">
        <v>19</v>
      </c>
      <c r="D19" s="9"/>
      <c r="E19" s="9"/>
      <c r="F19" s="9"/>
      <c r="G19" s="9"/>
      <c r="H19" s="38"/>
      <c r="I19" s="77">
        <f t="shared" si="0"/>
        <v>0</v>
      </c>
      <c r="J19" s="90">
        <f t="shared" si="1"/>
        <v>0</v>
      </c>
      <c r="K19" s="21">
        <v>0</v>
      </c>
    </row>
    <row r="20" spans="1:12" s="25" customFormat="1" hidden="1" x14ac:dyDescent="0.25">
      <c r="A20" s="95">
        <v>18</v>
      </c>
      <c r="B20" s="29" t="s">
        <v>44</v>
      </c>
      <c r="C20" s="26" t="s">
        <v>11</v>
      </c>
      <c r="D20" s="9"/>
      <c r="E20" s="9"/>
      <c r="F20" s="1"/>
      <c r="G20" s="9"/>
      <c r="H20" s="38"/>
      <c r="I20" s="77">
        <f t="shared" si="0"/>
        <v>0</v>
      </c>
      <c r="J20" s="90">
        <f t="shared" si="1"/>
        <v>0</v>
      </c>
      <c r="K20" s="22">
        <v>0</v>
      </c>
      <c r="L20" s="14"/>
    </row>
    <row r="21" spans="1:12" hidden="1" x14ac:dyDescent="0.25">
      <c r="A21" s="95">
        <v>19</v>
      </c>
      <c r="B21" s="28" t="s">
        <v>38</v>
      </c>
      <c r="C21" s="28" t="s">
        <v>10</v>
      </c>
      <c r="D21" s="9"/>
      <c r="E21" s="9"/>
      <c r="F21" s="1"/>
      <c r="G21" s="9"/>
      <c r="H21" s="38"/>
      <c r="I21" s="77">
        <f t="shared" si="0"/>
        <v>0</v>
      </c>
      <c r="J21" s="90">
        <f t="shared" si="1"/>
        <v>0</v>
      </c>
      <c r="K21" s="22">
        <v>0</v>
      </c>
      <c r="L21" s="25"/>
    </row>
    <row r="22" spans="1:12" x14ac:dyDescent="0.25">
      <c r="B22" s="15"/>
      <c r="C22" s="15"/>
      <c r="D22" s="157" t="s">
        <v>20</v>
      </c>
      <c r="E22" s="157"/>
      <c r="F22" s="157"/>
      <c r="G22" s="16"/>
      <c r="H22" s="16"/>
      <c r="I22" s="79"/>
      <c r="J22" s="93"/>
      <c r="K22" s="17"/>
    </row>
    <row r="23" spans="1:12" x14ac:dyDescent="0.25">
      <c r="B23" s="15"/>
      <c r="C23" s="15"/>
      <c r="D23" s="16"/>
      <c r="E23" s="16"/>
      <c r="F23" s="16"/>
      <c r="G23" s="16"/>
      <c r="H23" s="16"/>
      <c r="I23" s="79"/>
      <c r="J23" s="93"/>
      <c r="K23" s="17"/>
    </row>
    <row r="24" spans="1:12" x14ac:dyDescent="0.25">
      <c r="B24" s="15"/>
      <c r="C24" s="15"/>
      <c r="D24" s="16"/>
      <c r="E24" s="16"/>
      <c r="F24" s="16"/>
      <c r="G24" s="16"/>
      <c r="H24" s="16"/>
      <c r="I24" s="79"/>
      <c r="J24" s="93"/>
      <c r="K24" s="17"/>
    </row>
    <row r="25" spans="1:12" x14ac:dyDescent="0.25">
      <c r="B25" s="15"/>
      <c r="C25" s="15"/>
      <c r="D25" s="16"/>
      <c r="E25" s="16"/>
      <c r="F25" s="16"/>
      <c r="G25" s="16"/>
      <c r="H25" s="16"/>
      <c r="I25" s="79"/>
      <c r="J25" s="93"/>
      <c r="K25" s="17"/>
    </row>
    <row r="26" spans="1:12" x14ac:dyDescent="0.25">
      <c r="B26" s="15"/>
      <c r="C26" s="15"/>
      <c r="D26" s="16"/>
      <c r="E26" s="16"/>
      <c r="F26" s="16"/>
      <c r="G26" s="16"/>
      <c r="H26" s="16"/>
      <c r="I26" s="79"/>
      <c r="J26" s="93"/>
      <c r="K26" s="17"/>
    </row>
    <row r="27" spans="1:12" x14ac:dyDescent="0.25">
      <c r="B27" s="15"/>
      <c r="C27" s="15"/>
      <c r="D27" s="16"/>
      <c r="E27" s="16"/>
      <c r="F27" s="16"/>
      <c r="G27" s="16"/>
      <c r="H27" s="16"/>
      <c r="I27" s="79"/>
      <c r="J27" s="93"/>
      <c r="K27" s="17"/>
    </row>
  </sheetData>
  <sortState xmlns:xlrd2="http://schemas.microsoft.com/office/spreadsheetml/2017/richdata2" ref="B3:K21">
    <sortCondition descending="1" ref="J3:J21"/>
    <sortCondition descending="1" ref="K3:K21"/>
  </sortState>
  <mergeCells count="7">
    <mergeCell ref="A1:A2"/>
    <mergeCell ref="C1:C2"/>
    <mergeCell ref="B1:B2"/>
    <mergeCell ref="D22:F22"/>
    <mergeCell ref="L1:L2"/>
    <mergeCell ref="I1:I2"/>
    <mergeCell ref="J1:J2"/>
  </mergeCells>
  <printOptions horizontalCentered="1"/>
  <pageMargins left="0.11811023622047245" right="0.11811023622047245" top="1.3779527559055118" bottom="0.39370078740157483" header="0.51181102362204722" footer="0.11811023622047245"/>
  <pageSetup paperSize="9" orientation="landscape" horizontalDpi="4294967293" verticalDpi="0" r:id="rId1"/>
  <headerFooter>
    <oddHeader>&amp;L&amp;"Arial,Fett"&amp;14
&amp;16Jahresmeisterschaft 2025&amp;C&amp;"Arial,Fett"&amp;24Schützenveteranen
Bezirk Hinwil&amp;R&amp;"Arial,Fett"&amp;16 300m
&amp;14
&amp;16Kat. A</oddHeader>
    <oddFooter>&amp;C&amp;P/&amp;N&amp;R&amp;D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7DCD-0ADD-40C0-B87A-6B820F54FA2D}">
  <sheetPr>
    <tabColor rgb="FF00B0F0"/>
  </sheetPr>
  <dimension ref="A1:L76"/>
  <sheetViews>
    <sheetView showZeros="0" tabSelected="1" zoomScale="130" zoomScaleNormal="130" workbookViewId="0">
      <selection activeCell="C11" sqref="C11"/>
    </sheetView>
  </sheetViews>
  <sheetFormatPr baseColWidth="10" defaultColWidth="11.42578125" defaultRowHeight="14.25" x14ac:dyDescent="0.2"/>
  <cols>
    <col min="1" max="1" width="6.28515625" style="48" bestFit="1" customWidth="1"/>
    <col min="2" max="2" width="23" style="48" bestFit="1" customWidth="1"/>
    <col min="3" max="3" width="18.42578125" style="49" bestFit="1" customWidth="1"/>
    <col min="4" max="5" width="11.42578125" style="50" bestFit="1" customWidth="1"/>
    <col min="6" max="6" width="12.7109375" style="50" bestFit="1" customWidth="1"/>
    <col min="7" max="7" width="16.5703125" style="50" bestFit="1" customWidth="1"/>
    <col min="8" max="8" width="7.140625" style="50" hidden="1" customWidth="1"/>
    <col min="9" max="9" width="7.140625" style="85" bestFit="1" customWidth="1"/>
    <col min="10" max="10" width="7" style="70" bestFit="1" customWidth="1"/>
    <col min="11" max="11" width="11.7109375" style="50" bestFit="1" customWidth="1"/>
    <col min="12" max="12" width="8.140625" style="48" bestFit="1" customWidth="1"/>
    <col min="13" max="16384" width="11.42578125" style="48"/>
  </cols>
  <sheetData>
    <row r="1" spans="1:12" s="42" customFormat="1" ht="15" customHeight="1" x14ac:dyDescent="0.25">
      <c r="A1" s="160" t="s">
        <v>4</v>
      </c>
      <c r="B1" s="158" t="s">
        <v>0</v>
      </c>
      <c r="C1" s="158" t="s">
        <v>13</v>
      </c>
      <c r="D1" s="56" t="s">
        <v>21</v>
      </c>
      <c r="E1" s="56" t="s">
        <v>23</v>
      </c>
      <c r="F1" s="56" t="s">
        <v>24</v>
      </c>
      <c r="G1" s="56" t="s">
        <v>25</v>
      </c>
      <c r="H1" s="57" t="s">
        <v>115</v>
      </c>
      <c r="I1" s="162" t="s">
        <v>1</v>
      </c>
      <c r="J1" s="86"/>
      <c r="K1" s="56" t="s">
        <v>3</v>
      </c>
      <c r="L1" s="156" t="s">
        <v>5</v>
      </c>
    </row>
    <row r="2" spans="1:12" s="43" customFormat="1" ht="15" x14ac:dyDescent="0.25">
      <c r="A2" s="161"/>
      <c r="B2" s="159"/>
      <c r="C2" s="159"/>
      <c r="D2" s="6" t="s">
        <v>22</v>
      </c>
      <c r="E2" s="6" t="s">
        <v>22</v>
      </c>
      <c r="F2" s="6" t="s">
        <v>114</v>
      </c>
      <c r="G2" s="6" t="s">
        <v>22</v>
      </c>
      <c r="H2" s="59" t="s">
        <v>1</v>
      </c>
      <c r="I2" s="163"/>
      <c r="J2" s="87" t="s">
        <v>2</v>
      </c>
      <c r="K2" s="6" t="s">
        <v>26</v>
      </c>
      <c r="L2" s="156"/>
    </row>
    <row r="3" spans="1:12" s="2" customFormat="1" ht="15.95" customHeight="1" x14ac:dyDescent="0.25">
      <c r="A3" s="129">
        <v>1</v>
      </c>
      <c r="B3" s="130" t="s">
        <v>95</v>
      </c>
      <c r="C3" s="130" t="s">
        <v>7</v>
      </c>
      <c r="D3" s="131">
        <v>91</v>
      </c>
      <c r="E3" s="131">
        <v>94</v>
      </c>
      <c r="F3" s="132">
        <v>87</v>
      </c>
      <c r="G3" s="131">
        <v>93</v>
      </c>
      <c r="H3" s="133">
        <v>186</v>
      </c>
      <c r="I3" s="134">
        <f t="shared" ref="I3:I31" si="0">(H3/2)</f>
        <v>93</v>
      </c>
      <c r="J3" s="135">
        <f>SUM(D3,E3,G3,I3,)</f>
        <v>371</v>
      </c>
      <c r="K3" s="136">
        <v>5</v>
      </c>
      <c r="L3" s="60">
        <v>30</v>
      </c>
    </row>
    <row r="4" spans="1:12" s="150" customFormat="1" ht="15.95" customHeight="1" thickBot="1" x14ac:dyDescent="0.3">
      <c r="A4" s="118">
        <v>2</v>
      </c>
      <c r="B4" s="149" t="s">
        <v>83</v>
      </c>
      <c r="C4" s="115" t="s">
        <v>17</v>
      </c>
      <c r="D4" s="119">
        <v>92</v>
      </c>
      <c r="E4" s="119">
        <v>93</v>
      </c>
      <c r="F4" s="151">
        <v>89</v>
      </c>
      <c r="G4" s="119">
        <v>91</v>
      </c>
      <c r="H4" s="120">
        <v>187</v>
      </c>
      <c r="I4" s="114">
        <f t="shared" ref="I4" si="1">(H4/2)</f>
        <v>93.5</v>
      </c>
      <c r="J4" s="121">
        <f>SUM(D4,E4,G4,I4,)</f>
        <v>369.5</v>
      </c>
      <c r="K4" s="148">
        <v>5</v>
      </c>
      <c r="L4" s="127">
        <v>20</v>
      </c>
    </row>
    <row r="5" spans="1:12" s="30" customFormat="1" ht="15.95" customHeight="1" x14ac:dyDescent="0.25">
      <c r="A5" s="139">
        <v>3</v>
      </c>
      <c r="B5" s="140" t="s">
        <v>42</v>
      </c>
      <c r="C5" s="140" t="s">
        <v>6</v>
      </c>
      <c r="D5" s="141">
        <v>91</v>
      </c>
      <c r="E5" s="142">
        <v>90</v>
      </c>
      <c r="F5" s="141">
        <v>94</v>
      </c>
      <c r="G5" s="141">
        <v>92</v>
      </c>
      <c r="H5" s="143">
        <v>183</v>
      </c>
      <c r="I5" s="144">
        <f t="shared" si="0"/>
        <v>91.5</v>
      </c>
      <c r="J5" s="145">
        <f>SUM(D5,F5,G5,I5,)</f>
        <v>368.5</v>
      </c>
      <c r="K5" s="146">
        <v>5</v>
      </c>
      <c r="L5" s="128">
        <v>15</v>
      </c>
    </row>
    <row r="6" spans="1:12" s="2" customFormat="1" ht="15.95" customHeight="1" x14ac:dyDescent="0.2">
      <c r="A6" s="152">
        <v>4</v>
      </c>
      <c r="B6" s="44" t="s">
        <v>61</v>
      </c>
      <c r="C6" s="44" t="s">
        <v>17</v>
      </c>
      <c r="D6" s="153">
        <v>88</v>
      </c>
      <c r="E6" s="31">
        <v>92</v>
      </c>
      <c r="F6" s="31">
        <v>94</v>
      </c>
      <c r="G6" s="31">
        <v>91</v>
      </c>
      <c r="H6" s="41">
        <v>183</v>
      </c>
      <c r="I6" s="83">
        <f t="shared" si="0"/>
        <v>91.5</v>
      </c>
      <c r="J6" s="78">
        <f>SUM(E6,F6,G6,I6,)</f>
        <v>368.5</v>
      </c>
      <c r="K6" s="154">
        <v>5</v>
      </c>
      <c r="L6" s="155"/>
    </row>
    <row r="7" spans="1:12" s="147" customFormat="1" ht="15.95" customHeight="1" thickBot="1" x14ac:dyDescent="0.25">
      <c r="A7" s="164" t="s">
        <v>117</v>
      </c>
      <c r="B7" s="165"/>
      <c r="C7" s="165"/>
      <c r="D7" s="165"/>
      <c r="E7" s="165"/>
      <c r="F7" s="165"/>
      <c r="G7" s="165"/>
      <c r="H7" s="165"/>
      <c r="I7" s="165"/>
      <c r="J7" s="165"/>
      <c r="K7" s="166"/>
      <c r="L7" s="3"/>
    </row>
    <row r="8" spans="1:12" s="3" customFormat="1" ht="15.95" customHeight="1" x14ac:dyDescent="0.2">
      <c r="A8" s="106">
        <v>5</v>
      </c>
      <c r="B8" s="137" t="s">
        <v>72</v>
      </c>
      <c r="C8" s="52" t="s">
        <v>11</v>
      </c>
      <c r="D8" s="53">
        <v>94</v>
      </c>
      <c r="E8" s="53"/>
      <c r="F8" s="53">
        <v>90</v>
      </c>
      <c r="G8" s="53">
        <v>91</v>
      </c>
      <c r="H8" s="54">
        <v>185</v>
      </c>
      <c r="I8" s="83">
        <f t="shared" si="0"/>
        <v>92.5</v>
      </c>
      <c r="J8" s="88">
        <f>SUM(D8,E8,F8,G8,I8,)</f>
        <v>367.5</v>
      </c>
      <c r="K8" s="138">
        <v>4</v>
      </c>
      <c r="L8" s="30"/>
    </row>
    <row r="9" spans="1:12" s="30" customFormat="1" ht="15.95" customHeight="1" x14ac:dyDescent="0.2">
      <c r="A9" s="47">
        <v>6</v>
      </c>
      <c r="B9" s="10" t="s">
        <v>83</v>
      </c>
      <c r="C9" s="4" t="s">
        <v>17</v>
      </c>
      <c r="D9" s="31">
        <v>92</v>
      </c>
      <c r="E9" s="31">
        <v>93</v>
      </c>
      <c r="F9" s="5">
        <v>89</v>
      </c>
      <c r="G9" s="31">
        <v>91</v>
      </c>
      <c r="H9" s="41">
        <v>187</v>
      </c>
      <c r="I9" s="83">
        <f t="shared" si="0"/>
        <v>93.5</v>
      </c>
      <c r="J9" s="78">
        <f>SUM(D9,E9,G9,I9,)</f>
        <v>369.5</v>
      </c>
      <c r="K9" s="13">
        <v>5</v>
      </c>
    </row>
    <row r="10" spans="1:12" s="30" customFormat="1" ht="15.95" customHeight="1" x14ac:dyDescent="0.2">
      <c r="A10" s="63">
        <v>7</v>
      </c>
      <c r="B10" s="44" t="s">
        <v>60</v>
      </c>
      <c r="C10" s="44" t="s">
        <v>11</v>
      </c>
      <c r="D10" s="31">
        <v>93</v>
      </c>
      <c r="E10" s="31"/>
      <c r="F10" s="31">
        <v>89</v>
      </c>
      <c r="G10" s="31">
        <v>94</v>
      </c>
      <c r="H10" s="41">
        <v>180</v>
      </c>
      <c r="I10" s="83">
        <f t="shared" si="0"/>
        <v>90</v>
      </c>
      <c r="J10" s="78">
        <f>SUM(D10,E10,F10,G10,I10,)</f>
        <v>366</v>
      </c>
      <c r="K10" s="13">
        <v>4</v>
      </c>
    </row>
    <row r="11" spans="1:12" s="30" customFormat="1" ht="15.95" customHeight="1" x14ac:dyDescent="0.2">
      <c r="A11" s="106">
        <v>8</v>
      </c>
      <c r="B11" s="44" t="s">
        <v>53</v>
      </c>
      <c r="C11" s="44" t="s">
        <v>11</v>
      </c>
      <c r="D11" s="31">
        <v>88</v>
      </c>
      <c r="E11" s="31">
        <v>89</v>
      </c>
      <c r="F11" s="82">
        <v>86</v>
      </c>
      <c r="G11" s="31">
        <v>95</v>
      </c>
      <c r="H11" s="41">
        <v>182</v>
      </c>
      <c r="I11" s="83">
        <f t="shared" si="0"/>
        <v>91</v>
      </c>
      <c r="J11" s="78">
        <f>SUM(D11,E11,G11,I11)</f>
        <v>363</v>
      </c>
      <c r="K11" s="13">
        <v>5</v>
      </c>
    </row>
    <row r="12" spans="1:12" s="30" customFormat="1" ht="15.95" customHeight="1" x14ac:dyDescent="0.2">
      <c r="A12" s="47">
        <v>9</v>
      </c>
      <c r="B12" s="44" t="s">
        <v>87</v>
      </c>
      <c r="C12" s="44" t="s">
        <v>9</v>
      </c>
      <c r="D12" s="31">
        <v>94</v>
      </c>
      <c r="E12" s="31">
        <v>87</v>
      </c>
      <c r="F12" s="31">
        <v>89</v>
      </c>
      <c r="G12" s="31"/>
      <c r="H12" s="41">
        <v>184</v>
      </c>
      <c r="I12" s="83">
        <f t="shared" si="0"/>
        <v>92</v>
      </c>
      <c r="J12" s="78">
        <f>SUM(D12,E12,F12,G12,I12,)</f>
        <v>362</v>
      </c>
      <c r="K12" s="13">
        <v>4</v>
      </c>
      <c r="L12" s="2"/>
    </row>
    <row r="13" spans="1:12" s="2" customFormat="1" ht="15.95" customHeight="1" x14ac:dyDescent="0.2">
      <c r="A13" s="63">
        <v>10</v>
      </c>
      <c r="B13" s="44" t="s">
        <v>73</v>
      </c>
      <c r="C13" s="44" t="s">
        <v>11</v>
      </c>
      <c r="D13" s="31">
        <v>92</v>
      </c>
      <c r="E13" s="31">
        <v>87</v>
      </c>
      <c r="F13" s="31">
        <v>89</v>
      </c>
      <c r="G13" s="31">
        <v>93</v>
      </c>
      <c r="H13" s="41">
        <v>172</v>
      </c>
      <c r="I13" s="84">
        <f t="shared" si="0"/>
        <v>86</v>
      </c>
      <c r="J13" s="78">
        <f>SUM(D13,E13,F13,G13,)</f>
        <v>361</v>
      </c>
      <c r="K13" s="46">
        <v>5</v>
      </c>
      <c r="L13" s="30"/>
    </row>
    <row r="14" spans="1:12" s="30" customFormat="1" ht="15.95" customHeight="1" x14ac:dyDescent="0.2">
      <c r="A14" s="106">
        <v>11</v>
      </c>
      <c r="B14" s="44" t="s">
        <v>70</v>
      </c>
      <c r="C14" s="44" t="s">
        <v>7</v>
      </c>
      <c r="D14" s="31">
        <v>88</v>
      </c>
      <c r="E14" s="82">
        <v>85</v>
      </c>
      <c r="F14" s="31">
        <v>90</v>
      </c>
      <c r="G14" s="31">
        <v>91</v>
      </c>
      <c r="H14" s="41">
        <v>173</v>
      </c>
      <c r="I14" s="83">
        <f t="shared" si="0"/>
        <v>86.5</v>
      </c>
      <c r="J14" s="78">
        <f>SUM(D14,F14,G14,I14,)</f>
        <v>355.5</v>
      </c>
      <c r="K14" s="13">
        <v>5</v>
      </c>
    </row>
    <row r="15" spans="1:12" s="30" customFormat="1" ht="15.95" customHeight="1" x14ac:dyDescent="0.2">
      <c r="A15" s="47">
        <v>12</v>
      </c>
      <c r="B15" s="44" t="s">
        <v>57</v>
      </c>
      <c r="C15" s="44" t="s">
        <v>17</v>
      </c>
      <c r="D15" s="82">
        <v>84</v>
      </c>
      <c r="E15" s="31">
        <v>89</v>
      </c>
      <c r="F15" s="31">
        <v>89</v>
      </c>
      <c r="G15" s="31">
        <v>89</v>
      </c>
      <c r="H15" s="41">
        <v>170</v>
      </c>
      <c r="I15" s="83">
        <f t="shared" si="0"/>
        <v>85</v>
      </c>
      <c r="J15" s="78">
        <f>SUM(E15,F15,G15,I15)</f>
        <v>352</v>
      </c>
      <c r="K15" s="13">
        <v>5</v>
      </c>
    </row>
    <row r="16" spans="1:12" s="30" customFormat="1" ht="15.95" customHeight="1" x14ac:dyDescent="0.2">
      <c r="A16" s="63">
        <v>13</v>
      </c>
      <c r="B16" s="4" t="s">
        <v>74</v>
      </c>
      <c r="C16" s="44" t="s">
        <v>10</v>
      </c>
      <c r="D16" s="5">
        <v>83</v>
      </c>
      <c r="E16" s="5">
        <v>87</v>
      </c>
      <c r="F16" s="5">
        <v>86</v>
      </c>
      <c r="G16" s="5"/>
      <c r="H16" s="51">
        <v>189</v>
      </c>
      <c r="I16" s="83">
        <f t="shared" si="0"/>
        <v>94.5</v>
      </c>
      <c r="J16" s="78">
        <f>SUM(D16,E16,F16,G16,I16,)</f>
        <v>350.5</v>
      </c>
      <c r="K16" s="13">
        <v>4</v>
      </c>
      <c r="L16" s="3"/>
    </row>
    <row r="17" spans="1:12" s="3" customFormat="1" ht="15.95" customHeight="1" x14ac:dyDescent="0.2">
      <c r="A17" s="106">
        <v>14</v>
      </c>
      <c r="B17" s="44" t="s">
        <v>92</v>
      </c>
      <c r="C17" s="44" t="s">
        <v>14</v>
      </c>
      <c r="D17" s="31">
        <v>87</v>
      </c>
      <c r="E17" s="82">
        <v>84</v>
      </c>
      <c r="F17" s="31">
        <v>89</v>
      </c>
      <c r="G17" s="31">
        <v>82</v>
      </c>
      <c r="H17" s="41">
        <v>171</v>
      </c>
      <c r="I17" s="83">
        <f t="shared" si="0"/>
        <v>85.5</v>
      </c>
      <c r="J17" s="78">
        <f>SUM(D17,F17,G17,I17,)</f>
        <v>343.5</v>
      </c>
      <c r="K17" s="5">
        <v>5</v>
      </c>
      <c r="L17" s="2"/>
    </row>
    <row r="18" spans="1:12" s="2" customFormat="1" ht="15.95" customHeight="1" x14ac:dyDescent="0.2">
      <c r="A18" s="47">
        <v>15</v>
      </c>
      <c r="B18" s="44" t="s">
        <v>93</v>
      </c>
      <c r="C18" s="44" t="s">
        <v>18</v>
      </c>
      <c r="D18" s="31">
        <v>83</v>
      </c>
      <c r="E18" s="31"/>
      <c r="F18" s="31">
        <v>84</v>
      </c>
      <c r="G18" s="31">
        <v>85</v>
      </c>
      <c r="H18" s="41">
        <v>179</v>
      </c>
      <c r="I18" s="83">
        <f t="shared" si="0"/>
        <v>89.5</v>
      </c>
      <c r="J18" s="78">
        <f>SUM(D18,E18,F18,G18,I18,)</f>
        <v>341.5</v>
      </c>
      <c r="K18" s="5">
        <v>4</v>
      </c>
      <c r="L18" s="30"/>
    </row>
    <row r="19" spans="1:12" s="30" customFormat="1" ht="15.95" customHeight="1" x14ac:dyDescent="0.2">
      <c r="A19" s="63">
        <v>16</v>
      </c>
      <c r="B19" s="44" t="s">
        <v>98</v>
      </c>
      <c r="C19" s="44" t="s">
        <v>116</v>
      </c>
      <c r="D19" s="82">
        <v>77</v>
      </c>
      <c r="E19" s="31">
        <v>78</v>
      </c>
      <c r="F19" s="31">
        <v>86</v>
      </c>
      <c r="G19" s="31">
        <v>85</v>
      </c>
      <c r="H19" s="41">
        <v>167</v>
      </c>
      <c r="I19" s="83">
        <f t="shared" si="0"/>
        <v>83.5</v>
      </c>
      <c r="J19" s="78">
        <f>SUM(E19,F19,G19,I19,)</f>
        <v>332.5</v>
      </c>
      <c r="K19" s="5">
        <v>5</v>
      </c>
    </row>
    <row r="20" spans="1:12" s="30" customFormat="1" ht="15.95" customHeight="1" x14ac:dyDescent="0.2">
      <c r="A20" s="106">
        <v>17</v>
      </c>
      <c r="B20" s="44" t="s">
        <v>49</v>
      </c>
      <c r="C20" s="44" t="s">
        <v>14</v>
      </c>
      <c r="D20" s="31">
        <v>90</v>
      </c>
      <c r="E20" s="31"/>
      <c r="F20" s="31">
        <v>96</v>
      </c>
      <c r="G20" s="31"/>
      <c r="H20" s="41">
        <v>184</v>
      </c>
      <c r="I20" s="83">
        <f t="shared" si="0"/>
        <v>92</v>
      </c>
      <c r="J20" s="78">
        <f>SUM(D20,E20,F20,G20,I20)</f>
        <v>278</v>
      </c>
      <c r="K20" s="13">
        <v>3</v>
      </c>
    </row>
    <row r="21" spans="1:12" s="30" customFormat="1" ht="15.95" customHeight="1" x14ac:dyDescent="0.2">
      <c r="A21" s="47">
        <v>18</v>
      </c>
      <c r="B21" s="10" t="s">
        <v>67</v>
      </c>
      <c r="C21" s="4" t="s">
        <v>15</v>
      </c>
      <c r="D21" s="31">
        <v>89</v>
      </c>
      <c r="E21" s="31"/>
      <c r="F21" s="31">
        <v>93</v>
      </c>
      <c r="G21" s="31"/>
      <c r="H21" s="41">
        <v>190</v>
      </c>
      <c r="I21" s="83">
        <f t="shared" si="0"/>
        <v>95</v>
      </c>
      <c r="J21" s="78">
        <f>SUM(D21,E21,F21,G21,I21,)</f>
        <v>277</v>
      </c>
      <c r="K21" s="13">
        <v>3</v>
      </c>
    </row>
    <row r="22" spans="1:12" s="30" customFormat="1" ht="15.95" customHeight="1" x14ac:dyDescent="0.2">
      <c r="A22" s="63">
        <v>19</v>
      </c>
      <c r="B22" s="44" t="s">
        <v>77</v>
      </c>
      <c r="C22" s="44" t="s">
        <v>9</v>
      </c>
      <c r="D22" s="31">
        <v>94</v>
      </c>
      <c r="E22" s="31"/>
      <c r="F22" s="31">
        <v>91</v>
      </c>
      <c r="G22" s="31"/>
      <c r="H22" s="41">
        <v>182</v>
      </c>
      <c r="I22" s="83">
        <f t="shared" si="0"/>
        <v>91</v>
      </c>
      <c r="J22" s="78">
        <f>SUM(D22,E22,F22,G22,I22,)</f>
        <v>276</v>
      </c>
      <c r="K22" s="13">
        <v>3</v>
      </c>
    </row>
    <row r="23" spans="1:12" s="30" customFormat="1" ht="15.95" customHeight="1" x14ac:dyDescent="0.2">
      <c r="A23" s="106">
        <v>20</v>
      </c>
      <c r="B23" s="44" t="s">
        <v>65</v>
      </c>
      <c r="C23" s="44" t="s">
        <v>14</v>
      </c>
      <c r="D23" s="31">
        <v>88</v>
      </c>
      <c r="E23" s="31"/>
      <c r="F23" s="31">
        <v>93</v>
      </c>
      <c r="G23" s="31"/>
      <c r="H23" s="41">
        <v>181</v>
      </c>
      <c r="I23" s="83">
        <f t="shared" si="0"/>
        <v>90.5</v>
      </c>
      <c r="J23" s="78">
        <f>SUM(D23,E23,F23,G23,I23,)</f>
        <v>271.5</v>
      </c>
      <c r="K23" s="13">
        <v>3</v>
      </c>
      <c r="L23" s="2"/>
    </row>
    <row r="24" spans="1:12" s="2" customFormat="1" ht="15.95" customHeight="1" x14ac:dyDescent="0.2">
      <c r="A24" s="47">
        <v>21</v>
      </c>
      <c r="B24" s="4" t="s">
        <v>94</v>
      </c>
      <c r="C24" s="4" t="s">
        <v>9</v>
      </c>
      <c r="D24" s="31">
        <v>92</v>
      </c>
      <c r="E24" s="31"/>
      <c r="F24" s="31">
        <v>92</v>
      </c>
      <c r="G24" s="31"/>
      <c r="H24" s="41">
        <v>173</v>
      </c>
      <c r="I24" s="83">
        <f t="shared" si="0"/>
        <v>86.5</v>
      </c>
      <c r="J24" s="78">
        <f>SUM(D24,E24,F24,G24,I24,)</f>
        <v>270.5</v>
      </c>
      <c r="K24" s="5">
        <v>3</v>
      </c>
      <c r="L24" s="3"/>
    </row>
    <row r="25" spans="1:12" s="3" customFormat="1" ht="15.95" customHeight="1" x14ac:dyDescent="0.2">
      <c r="A25" s="63">
        <v>22</v>
      </c>
      <c r="B25" s="10" t="s">
        <v>79</v>
      </c>
      <c r="C25" s="4" t="s">
        <v>9</v>
      </c>
      <c r="D25" s="31">
        <v>84</v>
      </c>
      <c r="E25" s="31"/>
      <c r="F25" s="31">
        <v>89</v>
      </c>
      <c r="G25" s="31"/>
      <c r="H25" s="41">
        <v>185</v>
      </c>
      <c r="I25" s="83">
        <f t="shared" si="0"/>
        <v>92.5</v>
      </c>
      <c r="J25" s="78">
        <f>SUM(D25,E25,F25,G25,I25,)</f>
        <v>265.5</v>
      </c>
      <c r="K25" s="13">
        <v>3</v>
      </c>
      <c r="L25" s="30"/>
    </row>
    <row r="26" spans="1:12" s="30" customFormat="1" ht="15.95" customHeight="1" x14ac:dyDescent="0.2">
      <c r="A26" s="106">
        <v>23</v>
      </c>
      <c r="B26" s="44" t="s">
        <v>51</v>
      </c>
      <c r="C26" s="44" t="s">
        <v>14</v>
      </c>
      <c r="D26" s="31">
        <v>88</v>
      </c>
      <c r="E26" s="31"/>
      <c r="F26" s="31">
        <v>91</v>
      </c>
      <c r="G26" s="31"/>
      <c r="H26" s="41">
        <v>167</v>
      </c>
      <c r="I26" s="83">
        <f t="shared" si="0"/>
        <v>83.5</v>
      </c>
      <c r="J26" s="78">
        <f>SUM(D26,E26,F26,G26,I26)</f>
        <v>262.5</v>
      </c>
      <c r="K26" s="13">
        <v>3</v>
      </c>
    </row>
    <row r="27" spans="1:12" s="30" customFormat="1" ht="15.95" customHeight="1" x14ac:dyDescent="0.2">
      <c r="A27" s="47">
        <v>24</v>
      </c>
      <c r="B27" s="10" t="s">
        <v>75</v>
      </c>
      <c r="C27" s="4" t="s">
        <v>6</v>
      </c>
      <c r="D27" s="31">
        <v>87</v>
      </c>
      <c r="E27" s="31"/>
      <c r="F27" s="31">
        <v>85</v>
      </c>
      <c r="G27" s="31"/>
      <c r="H27" s="41">
        <v>167</v>
      </c>
      <c r="I27" s="83">
        <f t="shared" si="0"/>
        <v>83.5</v>
      </c>
      <c r="J27" s="78">
        <f>SUM(D27,E27,F27,G27,I27,)</f>
        <v>255.5</v>
      </c>
      <c r="K27" s="13">
        <v>3</v>
      </c>
    </row>
    <row r="28" spans="1:12" s="30" customFormat="1" ht="15.95" customHeight="1" x14ac:dyDescent="0.2">
      <c r="A28" s="63">
        <v>25</v>
      </c>
      <c r="B28" s="44" t="s">
        <v>52</v>
      </c>
      <c r="C28" s="44" t="s">
        <v>14</v>
      </c>
      <c r="D28" s="31">
        <v>85</v>
      </c>
      <c r="E28" s="31"/>
      <c r="F28" s="31">
        <v>85</v>
      </c>
      <c r="G28" s="31"/>
      <c r="H28" s="41">
        <v>170</v>
      </c>
      <c r="I28" s="83">
        <f t="shared" si="0"/>
        <v>85</v>
      </c>
      <c r="J28" s="78">
        <f>SUM(D28,E28,F28,G28,I28)</f>
        <v>255</v>
      </c>
      <c r="K28" s="13">
        <v>3</v>
      </c>
    </row>
    <row r="29" spans="1:12" s="30" customFormat="1" ht="15.95" customHeight="1" x14ac:dyDescent="0.2">
      <c r="A29" s="107"/>
      <c r="B29" s="108"/>
      <c r="C29" s="109"/>
      <c r="D29" s="157" t="s">
        <v>20</v>
      </c>
      <c r="E29" s="157"/>
      <c r="F29" s="157"/>
      <c r="G29" s="110"/>
      <c r="H29" s="110"/>
      <c r="I29" s="111"/>
      <c r="J29" s="112"/>
      <c r="K29" s="113"/>
    </row>
    <row r="30" spans="1:12" s="30" customFormat="1" ht="15.95" customHeight="1" x14ac:dyDescent="0.2">
      <c r="A30" s="106">
        <v>26</v>
      </c>
      <c r="B30" s="10" t="s">
        <v>85</v>
      </c>
      <c r="C30" s="4" t="s">
        <v>10</v>
      </c>
      <c r="D30" s="31">
        <v>90</v>
      </c>
      <c r="E30" s="31"/>
      <c r="F30" s="31">
        <v>93</v>
      </c>
      <c r="G30" s="31"/>
      <c r="H30" s="41"/>
      <c r="I30" s="83">
        <f t="shared" si="0"/>
        <v>0</v>
      </c>
      <c r="J30" s="78">
        <f>SUM(D30,E30,F30,G30,I30,)</f>
        <v>183</v>
      </c>
      <c r="K30" s="13">
        <v>2</v>
      </c>
    </row>
    <row r="31" spans="1:12" s="30" customFormat="1" ht="15.95" customHeight="1" x14ac:dyDescent="0.2">
      <c r="A31" s="47">
        <v>27</v>
      </c>
      <c r="B31" s="4" t="s">
        <v>97</v>
      </c>
      <c r="C31" s="44" t="s">
        <v>10</v>
      </c>
      <c r="D31" s="31">
        <v>89</v>
      </c>
      <c r="E31" s="31"/>
      <c r="F31" s="31"/>
      <c r="G31" s="31"/>
      <c r="H31" s="41">
        <v>186</v>
      </c>
      <c r="I31" s="83">
        <f t="shared" si="0"/>
        <v>93</v>
      </c>
      <c r="J31" s="78">
        <f>SUM(D31,E31,F31,G31,I31,)</f>
        <v>182</v>
      </c>
      <c r="K31" s="5">
        <v>2</v>
      </c>
      <c r="L31" s="3"/>
    </row>
    <row r="32" spans="1:12" s="3" customFormat="1" ht="15.95" customHeight="1" x14ac:dyDescent="0.2">
      <c r="A32" s="63">
        <v>28</v>
      </c>
      <c r="B32" s="45" t="s">
        <v>54</v>
      </c>
      <c r="C32" s="44" t="s">
        <v>9</v>
      </c>
      <c r="D32" s="31"/>
      <c r="E32" s="31">
        <v>90</v>
      </c>
      <c r="F32" s="31"/>
      <c r="G32" s="31"/>
      <c r="H32" s="41">
        <v>182</v>
      </c>
      <c r="I32" s="89">
        <f t="shared" ref="I32:I35" si="2">(H32/2)</f>
        <v>91</v>
      </c>
      <c r="J32" s="78">
        <f>SUM(D32,E32,F32,G32,I32)</f>
        <v>181</v>
      </c>
      <c r="K32" s="5">
        <v>2</v>
      </c>
      <c r="L32" s="30"/>
    </row>
    <row r="33" spans="1:12" s="30" customFormat="1" ht="15.95" customHeight="1" x14ac:dyDescent="0.2">
      <c r="A33" s="47">
        <v>29</v>
      </c>
      <c r="B33" s="10" t="s">
        <v>76</v>
      </c>
      <c r="C33" s="4" t="s">
        <v>17</v>
      </c>
      <c r="D33" s="31"/>
      <c r="E33" s="31"/>
      <c r="F33" s="31">
        <v>92</v>
      </c>
      <c r="G33" s="31"/>
      <c r="H33" s="41">
        <v>177</v>
      </c>
      <c r="I33" s="89">
        <f t="shared" si="2"/>
        <v>88.5</v>
      </c>
      <c r="J33" s="78">
        <f>SUM(D33,E33,F33,G33,I33,)</f>
        <v>180.5</v>
      </c>
      <c r="K33" s="13">
        <v>2</v>
      </c>
      <c r="L33" s="2"/>
    </row>
    <row r="34" spans="1:12" s="2" customFormat="1" ht="15.95" customHeight="1" x14ac:dyDescent="0.2">
      <c r="A34" s="63">
        <v>30</v>
      </c>
      <c r="B34" s="45" t="s">
        <v>55</v>
      </c>
      <c r="C34" s="44" t="s">
        <v>7</v>
      </c>
      <c r="D34" s="5"/>
      <c r="E34" s="5"/>
      <c r="F34" s="9"/>
      <c r="G34" s="5">
        <v>92</v>
      </c>
      <c r="H34" s="51">
        <v>175</v>
      </c>
      <c r="I34" s="89">
        <f t="shared" si="2"/>
        <v>87.5</v>
      </c>
      <c r="J34" s="78">
        <f>SUM(D34,E34,F34,G34,I34)</f>
        <v>179.5</v>
      </c>
      <c r="K34" s="13">
        <v>2</v>
      </c>
    </row>
    <row r="35" spans="1:12" s="2" customFormat="1" ht="15.95" customHeight="1" x14ac:dyDescent="0.2">
      <c r="A35" s="47">
        <v>31</v>
      </c>
      <c r="B35" s="45" t="s">
        <v>63</v>
      </c>
      <c r="C35" s="44" t="s">
        <v>18</v>
      </c>
      <c r="D35" s="31"/>
      <c r="E35" s="31"/>
      <c r="F35" s="31"/>
      <c r="G35" s="31"/>
      <c r="H35" s="41">
        <v>196</v>
      </c>
      <c r="I35" s="89">
        <f t="shared" si="2"/>
        <v>98</v>
      </c>
      <c r="J35" s="78">
        <f>SUM(D35,E35,F35,G35,I35,)</f>
        <v>98</v>
      </c>
      <c r="K35" s="13">
        <v>1</v>
      </c>
      <c r="L35" s="30"/>
    </row>
    <row r="36" spans="1:12" s="30" customFormat="1" ht="15.95" customHeight="1" x14ac:dyDescent="0.2">
      <c r="A36" s="63">
        <v>32</v>
      </c>
      <c r="B36" s="44" t="s">
        <v>88</v>
      </c>
      <c r="C36" s="44" t="s">
        <v>6</v>
      </c>
      <c r="D36" s="31"/>
      <c r="E36" s="31"/>
      <c r="F36" s="31"/>
      <c r="G36" s="31"/>
      <c r="H36" s="41">
        <v>185</v>
      </c>
      <c r="I36" s="89">
        <f>(H36/2)</f>
        <v>92.5</v>
      </c>
      <c r="J36" s="78">
        <f>SUM(D36,E36,F36,G36,I36,)</f>
        <v>92.5</v>
      </c>
      <c r="K36" s="13">
        <v>1</v>
      </c>
      <c r="L36" s="2"/>
    </row>
    <row r="37" spans="1:12" s="2" customFormat="1" ht="15.95" customHeight="1" x14ac:dyDescent="0.2">
      <c r="A37" s="47">
        <v>33</v>
      </c>
      <c r="B37" s="4" t="s">
        <v>62</v>
      </c>
      <c r="C37" s="44" t="s">
        <v>9</v>
      </c>
      <c r="D37" s="31"/>
      <c r="E37" s="31"/>
      <c r="F37" s="31"/>
      <c r="G37" s="31"/>
      <c r="H37" s="41">
        <v>184</v>
      </c>
      <c r="I37" s="89">
        <f>(H37/2)</f>
        <v>92</v>
      </c>
      <c r="J37" s="78">
        <f>SUM(D37,E37,F37,G37,I37,)</f>
        <v>92</v>
      </c>
      <c r="K37" s="13">
        <v>1</v>
      </c>
    </row>
    <row r="38" spans="1:12" s="2" customFormat="1" ht="15.95" customHeight="1" x14ac:dyDescent="0.2">
      <c r="A38" s="63">
        <v>34</v>
      </c>
      <c r="B38" s="44" t="s">
        <v>103</v>
      </c>
      <c r="C38" s="44" t="s">
        <v>12</v>
      </c>
      <c r="D38" s="31"/>
      <c r="E38" s="31"/>
      <c r="F38" s="31"/>
      <c r="G38" s="31">
        <v>92</v>
      </c>
      <c r="H38" s="41"/>
      <c r="I38" s="89"/>
      <c r="J38" s="78">
        <f>SUM(D38,E38,F38,G38,I38,)</f>
        <v>92</v>
      </c>
      <c r="K38" s="13">
        <v>1</v>
      </c>
    </row>
    <row r="39" spans="1:12" s="2" customFormat="1" ht="15.95" customHeight="1" x14ac:dyDescent="0.2">
      <c r="A39" s="47">
        <v>35</v>
      </c>
      <c r="B39" s="44" t="s">
        <v>82</v>
      </c>
      <c r="C39" s="44" t="s">
        <v>12</v>
      </c>
      <c r="D39" s="5"/>
      <c r="E39" s="5"/>
      <c r="F39" s="5"/>
      <c r="G39" s="5">
        <v>91</v>
      </c>
      <c r="H39" s="51"/>
      <c r="I39" s="89">
        <f t="shared" ref="I39:I60" si="3">(H39/2)</f>
        <v>0</v>
      </c>
      <c r="J39" s="78">
        <f>SUM(D39,E39,F39,G39,I39,)</f>
        <v>91</v>
      </c>
      <c r="K39" s="13">
        <v>1</v>
      </c>
      <c r="L39" s="30"/>
    </row>
    <row r="40" spans="1:12" s="30" customFormat="1" ht="15.95" customHeight="1" x14ac:dyDescent="0.2">
      <c r="A40" s="63">
        <v>36</v>
      </c>
      <c r="B40" s="44" t="s">
        <v>47</v>
      </c>
      <c r="C40" s="44" t="s">
        <v>6</v>
      </c>
      <c r="D40" s="31"/>
      <c r="E40" s="31"/>
      <c r="F40" s="31"/>
      <c r="G40" s="31"/>
      <c r="H40" s="41">
        <v>181</v>
      </c>
      <c r="I40" s="89">
        <f t="shared" si="3"/>
        <v>90.5</v>
      </c>
      <c r="J40" s="78">
        <f>SUM(D40,E40,F40,G40,I40)</f>
        <v>90.5</v>
      </c>
      <c r="K40" s="13">
        <v>1</v>
      </c>
      <c r="L40" s="48"/>
    </row>
    <row r="41" spans="1:12" ht="15.95" customHeight="1" x14ac:dyDescent="0.2">
      <c r="A41" s="47">
        <v>37</v>
      </c>
      <c r="B41" s="44" t="s">
        <v>90</v>
      </c>
      <c r="C41" s="44" t="s">
        <v>9</v>
      </c>
      <c r="D41" s="31"/>
      <c r="E41" s="31"/>
      <c r="F41" s="31"/>
      <c r="G41" s="31"/>
      <c r="H41" s="41">
        <v>163</v>
      </c>
      <c r="I41" s="89">
        <f t="shared" si="3"/>
        <v>81.5</v>
      </c>
      <c r="J41" s="78">
        <f>SUM(D41,E41,F41,G41,I41,)</f>
        <v>81.5</v>
      </c>
      <c r="K41" s="5">
        <v>1</v>
      </c>
    </row>
    <row r="42" spans="1:12" ht="15.95" customHeight="1" x14ac:dyDescent="0.2">
      <c r="A42" s="63">
        <v>38</v>
      </c>
      <c r="B42" s="44" t="s">
        <v>81</v>
      </c>
      <c r="C42" s="44" t="s">
        <v>11</v>
      </c>
      <c r="D42" s="31"/>
      <c r="E42" s="31"/>
      <c r="F42" s="31"/>
      <c r="G42" s="31"/>
      <c r="H42" s="41">
        <v>159</v>
      </c>
      <c r="I42" s="89">
        <f t="shared" si="3"/>
        <v>79.5</v>
      </c>
      <c r="J42" s="78">
        <f>SUM(D42,E42,F42,G42,I42,)</f>
        <v>79.5</v>
      </c>
      <c r="K42" s="13">
        <v>1</v>
      </c>
    </row>
    <row r="43" spans="1:12" ht="15.95" hidden="1" customHeight="1" x14ac:dyDescent="0.2">
      <c r="A43" s="30">
        <v>38</v>
      </c>
      <c r="B43" s="44" t="s">
        <v>45</v>
      </c>
      <c r="C43" s="44" t="s">
        <v>6</v>
      </c>
      <c r="D43" s="31"/>
      <c r="E43" s="31"/>
      <c r="F43" s="31"/>
      <c r="G43" s="31"/>
      <c r="H43" s="41"/>
      <c r="I43" s="83">
        <f t="shared" si="3"/>
        <v>0</v>
      </c>
      <c r="J43" s="78">
        <f>SUM(D43,E43,F43,G43,I43)</f>
        <v>0</v>
      </c>
      <c r="K43" s="13">
        <v>0</v>
      </c>
    </row>
    <row r="44" spans="1:12" ht="15.95" hidden="1" customHeight="1" x14ac:dyDescent="0.2">
      <c r="A44" s="2">
        <v>39</v>
      </c>
      <c r="B44" s="45" t="s">
        <v>46</v>
      </c>
      <c r="C44" s="44" t="s">
        <v>14</v>
      </c>
      <c r="D44" s="31"/>
      <c r="E44" s="31"/>
      <c r="F44" s="31"/>
      <c r="G44" s="31"/>
      <c r="H44" s="41"/>
      <c r="I44" s="83">
        <f t="shared" si="3"/>
        <v>0</v>
      </c>
      <c r="J44" s="78">
        <f>SUM(D44,E44,F44,G44,I44)</f>
        <v>0</v>
      </c>
      <c r="K44" s="13">
        <v>0</v>
      </c>
    </row>
    <row r="45" spans="1:12" ht="15.95" hidden="1" customHeight="1" x14ac:dyDescent="0.2">
      <c r="A45" s="2">
        <v>40</v>
      </c>
      <c r="B45" s="4" t="s">
        <v>48</v>
      </c>
      <c r="C45" s="44" t="s">
        <v>9</v>
      </c>
      <c r="D45" s="31"/>
      <c r="E45" s="31"/>
      <c r="F45" s="31"/>
      <c r="G45" s="31"/>
      <c r="H45" s="41"/>
      <c r="I45" s="83">
        <f t="shared" si="3"/>
        <v>0</v>
      </c>
      <c r="J45" s="78">
        <f>SUM(D45,E45,F45,G45,I45)</f>
        <v>0</v>
      </c>
      <c r="K45" s="13">
        <v>0</v>
      </c>
    </row>
    <row r="46" spans="1:12" ht="15.95" hidden="1" customHeight="1" x14ac:dyDescent="0.2">
      <c r="A46" s="30">
        <v>41</v>
      </c>
      <c r="B46" s="44" t="s">
        <v>50</v>
      </c>
      <c r="C46" s="44" t="s">
        <v>16</v>
      </c>
      <c r="D46" s="31"/>
      <c r="E46" s="31"/>
      <c r="F46" s="31"/>
      <c r="G46" s="31"/>
      <c r="H46" s="41"/>
      <c r="I46" s="83">
        <f t="shared" si="3"/>
        <v>0</v>
      </c>
      <c r="J46" s="78">
        <f>SUM(D46,E46,F46,G46,I46)</f>
        <v>0</v>
      </c>
      <c r="K46" s="5">
        <v>0</v>
      </c>
    </row>
    <row r="47" spans="1:12" ht="15.95" hidden="1" customHeight="1" x14ac:dyDescent="0.2">
      <c r="A47" s="2">
        <v>42</v>
      </c>
      <c r="B47" s="4" t="s">
        <v>56</v>
      </c>
      <c r="C47" s="44" t="s">
        <v>11</v>
      </c>
      <c r="D47" s="31"/>
      <c r="E47" s="31"/>
      <c r="F47" s="31"/>
      <c r="G47" s="31"/>
      <c r="H47" s="41"/>
      <c r="I47" s="83">
        <f t="shared" si="3"/>
        <v>0</v>
      </c>
      <c r="J47" s="78">
        <f>SUM(D47,E47,F47,G47,I47)</f>
        <v>0</v>
      </c>
      <c r="K47" s="13">
        <v>0</v>
      </c>
    </row>
    <row r="48" spans="1:12" ht="15.95" hidden="1" customHeight="1" x14ac:dyDescent="0.2">
      <c r="A48" s="2">
        <v>43</v>
      </c>
      <c r="B48" s="4" t="s">
        <v>59</v>
      </c>
      <c r="C48" s="44" t="s">
        <v>9</v>
      </c>
      <c r="D48" s="31"/>
      <c r="E48" s="31"/>
      <c r="F48" s="31"/>
      <c r="G48" s="31"/>
      <c r="H48" s="41"/>
      <c r="I48" s="83">
        <f t="shared" si="3"/>
        <v>0</v>
      </c>
      <c r="J48" s="78">
        <f t="shared" ref="J48:J60" si="4">SUM(D48,E48,F48,G48,I48,)</f>
        <v>0</v>
      </c>
      <c r="K48" s="13">
        <v>0</v>
      </c>
    </row>
    <row r="49" spans="1:11" ht="15.95" hidden="1" customHeight="1" x14ac:dyDescent="0.2">
      <c r="A49" s="30">
        <v>44</v>
      </c>
      <c r="B49" s="44" t="s">
        <v>66</v>
      </c>
      <c r="C49" s="44" t="s">
        <v>18</v>
      </c>
      <c r="D49" s="31"/>
      <c r="E49" s="31"/>
      <c r="F49" s="31"/>
      <c r="G49" s="31"/>
      <c r="H49" s="41"/>
      <c r="I49" s="83">
        <f t="shared" si="3"/>
        <v>0</v>
      </c>
      <c r="J49" s="78">
        <f t="shared" si="4"/>
        <v>0</v>
      </c>
      <c r="K49" s="13">
        <v>0</v>
      </c>
    </row>
    <row r="50" spans="1:11" ht="15.95" hidden="1" customHeight="1" x14ac:dyDescent="0.2">
      <c r="A50" s="2">
        <v>45</v>
      </c>
      <c r="B50" s="44" t="s">
        <v>68</v>
      </c>
      <c r="C50" s="44" t="s">
        <v>11</v>
      </c>
      <c r="D50" s="31"/>
      <c r="E50" s="31"/>
      <c r="F50" s="31"/>
      <c r="G50" s="31"/>
      <c r="H50" s="41"/>
      <c r="I50" s="83">
        <f t="shared" si="3"/>
        <v>0</v>
      </c>
      <c r="J50" s="89">
        <f t="shared" si="4"/>
        <v>0</v>
      </c>
      <c r="K50" s="46">
        <v>0</v>
      </c>
    </row>
    <row r="51" spans="1:11" ht="15.95" hidden="1" customHeight="1" x14ac:dyDescent="0.2">
      <c r="A51" s="2">
        <v>46</v>
      </c>
      <c r="B51" s="47" t="s">
        <v>69</v>
      </c>
      <c r="C51" s="44" t="s">
        <v>11</v>
      </c>
      <c r="D51" s="31"/>
      <c r="E51" s="31"/>
      <c r="F51" s="31"/>
      <c r="G51" s="31"/>
      <c r="H51" s="41"/>
      <c r="I51" s="83">
        <f t="shared" si="3"/>
        <v>0</v>
      </c>
      <c r="J51" s="78">
        <f t="shared" si="4"/>
        <v>0</v>
      </c>
      <c r="K51" s="13">
        <v>0</v>
      </c>
    </row>
    <row r="52" spans="1:11" ht="15.95" hidden="1" customHeight="1" x14ac:dyDescent="0.2">
      <c r="A52" s="30">
        <v>47</v>
      </c>
      <c r="B52" s="44" t="s">
        <v>71</v>
      </c>
      <c r="C52" s="44" t="s">
        <v>11</v>
      </c>
      <c r="D52" s="31"/>
      <c r="E52" s="31"/>
      <c r="F52" s="31"/>
      <c r="G52" s="31"/>
      <c r="H52" s="41"/>
      <c r="I52" s="83">
        <f t="shared" si="3"/>
        <v>0</v>
      </c>
      <c r="J52" s="78">
        <f t="shared" si="4"/>
        <v>0</v>
      </c>
      <c r="K52" s="13">
        <v>0</v>
      </c>
    </row>
    <row r="53" spans="1:11" ht="15.95" hidden="1" customHeight="1" x14ac:dyDescent="0.2">
      <c r="A53" s="2">
        <v>48</v>
      </c>
      <c r="B53" s="10" t="s">
        <v>78</v>
      </c>
      <c r="C53" s="4" t="s">
        <v>17</v>
      </c>
      <c r="D53" s="31"/>
      <c r="E53" s="31"/>
      <c r="F53" s="31"/>
      <c r="G53" s="31"/>
      <c r="H53" s="41"/>
      <c r="I53" s="83">
        <f t="shared" si="3"/>
        <v>0</v>
      </c>
      <c r="J53" s="78">
        <f t="shared" si="4"/>
        <v>0</v>
      </c>
      <c r="K53" s="13">
        <v>0</v>
      </c>
    </row>
    <row r="54" spans="1:11" ht="15.95" hidden="1" customHeight="1" x14ac:dyDescent="0.2">
      <c r="A54" s="2">
        <v>49</v>
      </c>
      <c r="B54" s="10" t="s">
        <v>80</v>
      </c>
      <c r="C54" s="4" t="s">
        <v>9</v>
      </c>
      <c r="D54" s="31"/>
      <c r="E54" s="31"/>
      <c r="F54" s="5"/>
      <c r="G54" s="31"/>
      <c r="H54" s="41"/>
      <c r="I54" s="83">
        <f t="shared" si="3"/>
        <v>0</v>
      </c>
      <c r="J54" s="78">
        <f t="shared" si="4"/>
        <v>0</v>
      </c>
      <c r="K54" s="13">
        <v>0</v>
      </c>
    </row>
    <row r="55" spans="1:11" ht="15.95" hidden="1" customHeight="1" x14ac:dyDescent="0.2">
      <c r="A55" s="30">
        <v>50</v>
      </c>
      <c r="B55" s="44" t="s">
        <v>84</v>
      </c>
      <c r="C55" s="44" t="s">
        <v>11</v>
      </c>
      <c r="D55" s="31"/>
      <c r="E55" s="31"/>
      <c r="F55" s="31"/>
      <c r="G55" s="31"/>
      <c r="H55" s="41"/>
      <c r="I55" s="83">
        <f t="shared" si="3"/>
        <v>0</v>
      </c>
      <c r="J55" s="78">
        <f t="shared" si="4"/>
        <v>0</v>
      </c>
      <c r="K55" s="13">
        <v>0</v>
      </c>
    </row>
    <row r="56" spans="1:11" ht="15.95" hidden="1" customHeight="1" x14ac:dyDescent="0.2">
      <c r="A56" s="2">
        <v>51</v>
      </c>
      <c r="B56" s="44" t="s">
        <v>86</v>
      </c>
      <c r="C56" s="44" t="s">
        <v>16</v>
      </c>
      <c r="D56" s="31"/>
      <c r="E56" s="31"/>
      <c r="F56" s="31"/>
      <c r="G56" s="31"/>
      <c r="H56" s="41"/>
      <c r="I56" s="83">
        <f t="shared" si="3"/>
        <v>0</v>
      </c>
      <c r="J56" s="78">
        <f t="shared" si="4"/>
        <v>0</v>
      </c>
      <c r="K56" s="13">
        <v>0</v>
      </c>
    </row>
    <row r="57" spans="1:11" ht="15.95" hidden="1" customHeight="1" x14ac:dyDescent="0.2">
      <c r="A57" s="2">
        <v>52</v>
      </c>
      <c r="B57" s="10" t="s">
        <v>89</v>
      </c>
      <c r="C57" s="4" t="s">
        <v>6</v>
      </c>
      <c r="D57" s="31"/>
      <c r="E57" s="31"/>
      <c r="F57" s="31"/>
      <c r="G57" s="31"/>
      <c r="H57" s="41"/>
      <c r="I57" s="83">
        <f t="shared" si="3"/>
        <v>0</v>
      </c>
      <c r="J57" s="78">
        <f t="shared" si="4"/>
        <v>0</v>
      </c>
      <c r="K57" s="5">
        <v>0</v>
      </c>
    </row>
    <row r="58" spans="1:11" ht="15.95" hidden="1" customHeight="1" x14ac:dyDescent="0.2">
      <c r="A58" s="30">
        <v>53</v>
      </c>
      <c r="B58" s="44" t="s">
        <v>91</v>
      </c>
      <c r="C58" s="44" t="s">
        <v>18</v>
      </c>
      <c r="D58" s="31"/>
      <c r="E58" s="31"/>
      <c r="F58" s="31"/>
      <c r="G58" s="31"/>
      <c r="H58" s="41"/>
      <c r="I58" s="83">
        <f t="shared" si="3"/>
        <v>0</v>
      </c>
      <c r="J58" s="78">
        <f t="shared" si="4"/>
        <v>0</v>
      </c>
      <c r="K58" s="5">
        <v>0</v>
      </c>
    </row>
    <row r="59" spans="1:11" ht="15.95" hidden="1" customHeight="1" x14ac:dyDescent="0.2">
      <c r="A59" s="2">
        <v>54</v>
      </c>
      <c r="B59" s="45" t="s">
        <v>96</v>
      </c>
      <c r="C59" s="44" t="s">
        <v>16</v>
      </c>
      <c r="D59" s="31"/>
      <c r="E59" s="31"/>
      <c r="F59" s="31"/>
      <c r="G59" s="31"/>
      <c r="H59" s="41"/>
      <c r="I59" s="83">
        <f t="shared" si="3"/>
        <v>0</v>
      </c>
      <c r="J59" s="78">
        <f t="shared" si="4"/>
        <v>0</v>
      </c>
      <c r="K59" s="5">
        <v>0</v>
      </c>
    </row>
    <row r="60" spans="1:11" ht="15.95" hidden="1" customHeight="1" x14ac:dyDescent="0.2">
      <c r="A60" s="2">
        <v>55</v>
      </c>
      <c r="B60" s="10" t="s">
        <v>64</v>
      </c>
      <c r="C60" s="4" t="s">
        <v>18</v>
      </c>
      <c r="D60" s="31"/>
      <c r="E60" s="31"/>
      <c r="F60" s="31"/>
      <c r="G60" s="31"/>
      <c r="H60" s="41"/>
      <c r="I60" s="83">
        <f t="shared" si="3"/>
        <v>0</v>
      </c>
      <c r="J60" s="78">
        <f t="shared" si="4"/>
        <v>0</v>
      </c>
      <c r="K60" s="13"/>
    </row>
    <row r="61" spans="1:11" ht="15.95" customHeight="1" x14ac:dyDescent="0.2">
      <c r="D61" s="157" t="s">
        <v>20</v>
      </c>
      <c r="E61" s="157"/>
      <c r="F61" s="157"/>
    </row>
    <row r="62" spans="1:11" ht="15.95" customHeight="1" x14ac:dyDescent="0.2"/>
    <row r="63" spans="1:11" ht="15.95" customHeight="1" x14ac:dyDescent="0.2"/>
    <row r="64" spans="1:11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</sheetData>
  <sortState xmlns:xlrd2="http://schemas.microsoft.com/office/spreadsheetml/2017/richdata2" ref="B3:K31">
    <sortCondition descending="1" ref="J3:J31"/>
    <sortCondition descending="1" ref="K3:K31"/>
  </sortState>
  <mergeCells count="8">
    <mergeCell ref="L1:L2"/>
    <mergeCell ref="D61:F61"/>
    <mergeCell ref="C1:C2"/>
    <mergeCell ref="B1:B2"/>
    <mergeCell ref="A1:A2"/>
    <mergeCell ref="I1:I2"/>
    <mergeCell ref="A7:K7"/>
    <mergeCell ref="D29:F29"/>
  </mergeCells>
  <printOptions horizontalCentered="1"/>
  <pageMargins left="0.11811023622047245" right="0.11811023622047245" top="1.3779527559055118" bottom="0.59055118110236227" header="0.51181102362204722" footer="0.11811023622047245"/>
  <pageSetup paperSize="9" orientation="landscape" r:id="rId1"/>
  <headerFooter>
    <oddHeader>&amp;L&amp;"Arial,Fett"&amp;16
Jahresmeisterschaft 2025&amp;C&amp;"Arial,Fett"&amp;24Schützenveteranen
Bezirk Hinwil&amp;R&amp;"Arial,Fett"&amp;16 300m&amp;14
&amp;16Kat. D</oddHeader>
    <oddFooter>&amp;C&amp;P/&amp;N&amp;R&amp;D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7296-320D-40FB-A4B3-C62A01146FE6}">
  <sheetPr>
    <tabColor rgb="FF00B050"/>
  </sheetPr>
  <dimension ref="A1:L26"/>
  <sheetViews>
    <sheetView showZeros="0" view="pageLayout" topLeftCell="A3" zoomScaleNormal="120" workbookViewId="0">
      <selection activeCell="I30" sqref="I30"/>
    </sheetView>
  </sheetViews>
  <sheetFormatPr baseColWidth="10" defaultColWidth="11.42578125" defaultRowHeight="15.95" customHeight="1" x14ac:dyDescent="0.2"/>
  <cols>
    <col min="1" max="1" width="6.42578125" style="48" bestFit="1" customWidth="1"/>
    <col min="2" max="2" width="19.7109375" style="48" bestFit="1" customWidth="1"/>
    <col min="3" max="3" width="20.5703125" style="48" bestFit="1" customWidth="1"/>
    <col min="4" max="4" width="11.7109375" style="48" bestFit="1" customWidth="1"/>
    <col min="5" max="5" width="11.7109375" style="50" bestFit="1" customWidth="1"/>
    <col min="6" max="6" width="12.7109375" style="69" bestFit="1" customWidth="1"/>
    <col min="7" max="7" width="16.7109375" style="48" bestFit="1" customWidth="1"/>
    <col min="8" max="8" width="7" style="48" hidden="1" customWidth="1"/>
    <col min="9" max="9" width="7.28515625" style="48" bestFit="1" customWidth="1"/>
    <col min="10" max="10" width="6.42578125" style="70" bestFit="1" customWidth="1"/>
    <col min="11" max="11" width="11.7109375" style="50" bestFit="1" customWidth="1"/>
    <col min="12" max="12" width="8.42578125" style="48" bestFit="1" customWidth="1"/>
    <col min="13" max="16384" width="11.42578125" style="48"/>
  </cols>
  <sheetData>
    <row r="1" spans="1:12" s="42" customFormat="1" ht="15.95" customHeight="1" x14ac:dyDescent="0.25">
      <c r="A1" s="156" t="s">
        <v>4</v>
      </c>
      <c r="B1" s="158" t="s">
        <v>0</v>
      </c>
      <c r="C1" s="158" t="s">
        <v>13</v>
      </c>
      <c r="D1" s="71" t="s">
        <v>21</v>
      </c>
      <c r="E1" s="71" t="s">
        <v>23</v>
      </c>
      <c r="F1" s="72" t="s">
        <v>24</v>
      </c>
      <c r="G1" s="71" t="s">
        <v>25</v>
      </c>
      <c r="H1" s="74" t="s">
        <v>115</v>
      </c>
      <c r="I1" s="158" t="s">
        <v>1</v>
      </c>
      <c r="J1" s="162" t="s">
        <v>2</v>
      </c>
      <c r="K1" s="55" t="s">
        <v>3</v>
      </c>
      <c r="L1" s="156" t="s">
        <v>5</v>
      </c>
    </row>
    <row r="2" spans="1:12" s="62" customFormat="1" ht="15" x14ac:dyDescent="0.25">
      <c r="A2" s="156"/>
      <c r="B2" s="159"/>
      <c r="C2" s="159"/>
      <c r="D2" s="6" t="s">
        <v>22</v>
      </c>
      <c r="E2" s="58" t="s">
        <v>22</v>
      </c>
      <c r="F2" s="73" t="s">
        <v>114</v>
      </c>
      <c r="G2" s="58" t="s">
        <v>22</v>
      </c>
      <c r="H2" s="75" t="s">
        <v>1</v>
      </c>
      <c r="I2" s="159"/>
      <c r="J2" s="163"/>
      <c r="K2" s="58" t="s">
        <v>22</v>
      </c>
      <c r="L2" s="156"/>
    </row>
    <row r="3" spans="1:12" s="30" customFormat="1" ht="15.95" customHeight="1" x14ac:dyDescent="0.25">
      <c r="A3" s="118">
        <v>1</v>
      </c>
      <c r="B3" s="118" t="s">
        <v>103</v>
      </c>
      <c r="C3" s="118" t="s">
        <v>12</v>
      </c>
      <c r="D3" s="98">
        <v>89</v>
      </c>
      <c r="E3" s="98">
        <v>91</v>
      </c>
      <c r="F3" s="122">
        <v>93</v>
      </c>
      <c r="G3" s="98"/>
      <c r="H3" s="123">
        <v>186</v>
      </c>
      <c r="I3" s="124">
        <f t="shared" ref="I3:I25" si="0">(H3/2)</f>
        <v>93</v>
      </c>
      <c r="J3" s="65">
        <f>SUM(D3,E3,F3,G3,I3)</f>
        <v>366</v>
      </c>
      <c r="K3" s="124">
        <v>4</v>
      </c>
      <c r="L3" s="61">
        <v>30</v>
      </c>
    </row>
    <row r="4" spans="1:12" s="2" customFormat="1" ht="15.95" customHeight="1" x14ac:dyDescent="0.25">
      <c r="A4" s="117">
        <v>2</v>
      </c>
      <c r="B4" s="118" t="s">
        <v>106</v>
      </c>
      <c r="C4" s="118" t="s">
        <v>12</v>
      </c>
      <c r="D4" s="98">
        <v>93</v>
      </c>
      <c r="E4" s="125">
        <v>88</v>
      </c>
      <c r="F4" s="126">
        <v>89</v>
      </c>
      <c r="G4" s="98">
        <v>89</v>
      </c>
      <c r="H4" s="123">
        <v>180</v>
      </c>
      <c r="I4" s="124">
        <f t="shared" si="0"/>
        <v>90</v>
      </c>
      <c r="J4" s="65">
        <f>SUM(D4,F4,G4,I4)</f>
        <v>361</v>
      </c>
      <c r="K4" s="124">
        <v>5</v>
      </c>
      <c r="L4" s="60">
        <v>20</v>
      </c>
    </row>
    <row r="5" spans="1:12" s="30" customFormat="1" ht="15.95" customHeight="1" x14ac:dyDescent="0.25">
      <c r="A5" s="118">
        <v>3</v>
      </c>
      <c r="B5" s="118" t="s">
        <v>107</v>
      </c>
      <c r="C5" s="118" t="s">
        <v>11</v>
      </c>
      <c r="D5" s="98">
        <v>86</v>
      </c>
      <c r="E5" s="98">
        <v>86</v>
      </c>
      <c r="F5" s="126">
        <v>94</v>
      </c>
      <c r="G5" s="125">
        <v>78</v>
      </c>
      <c r="H5" s="123">
        <v>180</v>
      </c>
      <c r="I5" s="124">
        <f t="shared" si="0"/>
        <v>90</v>
      </c>
      <c r="J5" s="65">
        <f>SUM(D5,E5,F5,I5)</f>
        <v>356</v>
      </c>
      <c r="K5" s="124">
        <v>5</v>
      </c>
      <c r="L5" s="61">
        <v>15</v>
      </c>
    </row>
    <row r="6" spans="1:12" s="3" customFormat="1" ht="15.95" customHeight="1" x14ac:dyDescent="0.25">
      <c r="A6" s="47">
        <v>4</v>
      </c>
      <c r="B6" s="63" t="s">
        <v>78</v>
      </c>
      <c r="C6" s="47" t="s">
        <v>17</v>
      </c>
      <c r="D6" s="1">
        <v>87</v>
      </c>
      <c r="E6" s="105">
        <v>86</v>
      </c>
      <c r="F6" s="64">
        <v>90</v>
      </c>
      <c r="G6" s="1">
        <v>86</v>
      </c>
      <c r="H6" s="40">
        <v>172</v>
      </c>
      <c r="I6" s="46">
        <f t="shared" si="0"/>
        <v>86</v>
      </c>
      <c r="J6" s="65">
        <f>SUM(D6,F6,G6,I6)</f>
        <v>349</v>
      </c>
      <c r="K6" s="46">
        <v>5</v>
      </c>
    </row>
    <row r="7" spans="1:12" s="3" customFormat="1" ht="15.95" customHeight="1" x14ac:dyDescent="0.25">
      <c r="A7" s="63">
        <v>5</v>
      </c>
      <c r="B7" s="47" t="s">
        <v>109</v>
      </c>
      <c r="C7" s="47" t="s">
        <v>18</v>
      </c>
      <c r="D7" s="1">
        <v>78</v>
      </c>
      <c r="E7" s="1"/>
      <c r="F7" s="64">
        <v>82</v>
      </c>
      <c r="G7" s="1">
        <v>78</v>
      </c>
      <c r="H7" s="40">
        <v>175</v>
      </c>
      <c r="I7" s="46">
        <f t="shared" si="0"/>
        <v>87.5</v>
      </c>
      <c r="J7" s="65">
        <f t="shared" ref="J7:J25" si="1">SUM(D7,E7,F7,G7,I7)</f>
        <v>325.5</v>
      </c>
      <c r="K7" s="46">
        <v>4</v>
      </c>
    </row>
    <row r="8" spans="1:12" s="3" customFormat="1" ht="15.95" customHeight="1" x14ac:dyDescent="0.25">
      <c r="A8" s="47">
        <v>6</v>
      </c>
      <c r="B8" s="47" t="s">
        <v>58</v>
      </c>
      <c r="C8" s="47" t="s">
        <v>9</v>
      </c>
      <c r="D8" s="1">
        <v>81</v>
      </c>
      <c r="E8" s="1">
        <v>76</v>
      </c>
      <c r="F8" s="64">
        <v>80</v>
      </c>
      <c r="G8" s="1"/>
      <c r="H8" s="40">
        <v>172</v>
      </c>
      <c r="I8" s="46">
        <f t="shared" si="0"/>
        <v>86</v>
      </c>
      <c r="J8" s="65">
        <f t="shared" si="1"/>
        <v>323</v>
      </c>
      <c r="K8" s="46">
        <v>4</v>
      </c>
    </row>
    <row r="9" spans="1:12" s="2" customFormat="1" ht="15.95" customHeight="1" x14ac:dyDescent="0.25">
      <c r="A9" s="47">
        <v>7</v>
      </c>
      <c r="B9" s="47" t="s">
        <v>108</v>
      </c>
      <c r="C9" s="47" t="s">
        <v>11</v>
      </c>
      <c r="D9" s="1">
        <v>75</v>
      </c>
      <c r="E9" s="1">
        <v>66</v>
      </c>
      <c r="F9" s="64">
        <v>84</v>
      </c>
      <c r="G9" s="1">
        <v>88</v>
      </c>
      <c r="H9" s="40"/>
      <c r="I9" s="46">
        <f t="shared" si="0"/>
        <v>0</v>
      </c>
      <c r="J9" s="65">
        <f t="shared" si="1"/>
        <v>313</v>
      </c>
      <c r="K9" s="46">
        <v>4</v>
      </c>
    </row>
    <row r="10" spans="1:12" s="30" customFormat="1" ht="15.95" customHeight="1" x14ac:dyDescent="0.25">
      <c r="A10" s="63">
        <v>8</v>
      </c>
      <c r="B10" s="63" t="s">
        <v>112</v>
      </c>
      <c r="C10" s="47" t="s">
        <v>10</v>
      </c>
      <c r="D10" s="1">
        <v>70</v>
      </c>
      <c r="E10" s="1">
        <v>72</v>
      </c>
      <c r="F10" s="64">
        <v>65</v>
      </c>
      <c r="G10" s="1"/>
      <c r="H10" s="40">
        <v>147</v>
      </c>
      <c r="I10" s="46">
        <f t="shared" si="0"/>
        <v>73.5</v>
      </c>
      <c r="J10" s="65">
        <f t="shared" si="1"/>
        <v>280.5</v>
      </c>
      <c r="K10" s="5">
        <v>4</v>
      </c>
    </row>
    <row r="11" spans="1:12" s="30" customFormat="1" ht="15.95" customHeight="1" x14ac:dyDescent="0.25">
      <c r="A11" s="47">
        <v>9</v>
      </c>
      <c r="B11" s="47" t="s">
        <v>105</v>
      </c>
      <c r="C11" s="47" t="s">
        <v>17</v>
      </c>
      <c r="D11" s="1">
        <v>73</v>
      </c>
      <c r="E11" s="1"/>
      <c r="F11" s="64">
        <v>80</v>
      </c>
      <c r="G11" s="1"/>
      <c r="H11" s="40">
        <v>177</v>
      </c>
      <c r="I11" s="46">
        <f t="shared" si="0"/>
        <v>88.5</v>
      </c>
      <c r="J11" s="65">
        <f t="shared" si="1"/>
        <v>241.5</v>
      </c>
      <c r="K11" s="5">
        <v>3</v>
      </c>
    </row>
    <row r="12" spans="1:12" s="30" customFormat="1" ht="15.95" customHeight="1" x14ac:dyDescent="0.25">
      <c r="A12" s="47">
        <v>10</v>
      </c>
      <c r="B12" s="63" t="s">
        <v>101</v>
      </c>
      <c r="C12" s="47" t="s">
        <v>15</v>
      </c>
      <c r="D12" s="1">
        <v>86</v>
      </c>
      <c r="E12" s="1"/>
      <c r="F12" s="64">
        <v>71</v>
      </c>
      <c r="G12" s="1"/>
      <c r="H12" s="40"/>
      <c r="I12" s="46">
        <f t="shared" si="0"/>
        <v>0</v>
      </c>
      <c r="J12" s="65">
        <f t="shared" si="1"/>
        <v>157</v>
      </c>
      <c r="K12" s="46">
        <v>2</v>
      </c>
    </row>
    <row r="13" spans="1:12" s="2" customFormat="1" ht="15.95" hidden="1" customHeight="1" x14ac:dyDescent="0.25">
      <c r="A13" s="63">
        <v>11</v>
      </c>
      <c r="B13" s="63" t="s">
        <v>46</v>
      </c>
      <c r="C13" s="47" t="s">
        <v>14</v>
      </c>
      <c r="D13" s="1"/>
      <c r="E13" s="1"/>
      <c r="F13" s="64"/>
      <c r="G13" s="1"/>
      <c r="H13" s="40"/>
      <c r="I13" s="46">
        <f t="shared" si="0"/>
        <v>0</v>
      </c>
      <c r="J13" s="65">
        <f t="shared" si="1"/>
        <v>0</v>
      </c>
      <c r="K13" s="46"/>
    </row>
    <row r="14" spans="1:12" s="30" customFormat="1" ht="15.95" hidden="1" customHeight="1" x14ac:dyDescent="0.25">
      <c r="A14" s="47">
        <v>12</v>
      </c>
      <c r="B14" s="47" t="s">
        <v>99</v>
      </c>
      <c r="C14" s="47" t="s">
        <v>15</v>
      </c>
      <c r="D14" s="1"/>
      <c r="E14" s="1"/>
      <c r="F14" s="64"/>
      <c r="G14" s="1"/>
      <c r="H14" s="40"/>
      <c r="I14" s="46">
        <f t="shared" si="0"/>
        <v>0</v>
      </c>
      <c r="J14" s="65">
        <f t="shared" si="1"/>
        <v>0</v>
      </c>
      <c r="K14" s="46"/>
    </row>
    <row r="15" spans="1:12" ht="15.95" hidden="1" customHeight="1" x14ac:dyDescent="0.25">
      <c r="A15" s="47">
        <v>13</v>
      </c>
      <c r="B15" s="63" t="s">
        <v>100</v>
      </c>
      <c r="C15" s="47" t="s">
        <v>7</v>
      </c>
      <c r="D15" s="1"/>
      <c r="E15" s="1"/>
      <c r="F15" s="64"/>
      <c r="G15" s="1"/>
      <c r="H15" s="40"/>
      <c r="I15" s="46">
        <f t="shared" si="0"/>
        <v>0</v>
      </c>
      <c r="J15" s="65">
        <f t="shared" si="1"/>
        <v>0</v>
      </c>
      <c r="K15" s="46"/>
    </row>
    <row r="16" spans="1:12" ht="15.95" hidden="1" customHeight="1" x14ac:dyDescent="0.25">
      <c r="A16" s="63">
        <v>14</v>
      </c>
      <c r="B16" s="47" t="s">
        <v>30</v>
      </c>
      <c r="C16" s="47" t="s">
        <v>6</v>
      </c>
      <c r="D16" s="1"/>
      <c r="E16" s="1"/>
      <c r="F16" s="64"/>
      <c r="G16" s="1"/>
      <c r="H16" s="40"/>
      <c r="I16" s="46">
        <f t="shared" si="0"/>
        <v>0</v>
      </c>
      <c r="J16" s="65">
        <f t="shared" si="1"/>
        <v>0</v>
      </c>
      <c r="K16" s="46"/>
    </row>
    <row r="17" spans="1:11" s="67" customFormat="1" ht="15.95" hidden="1" customHeight="1" x14ac:dyDescent="0.25">
      <c r="A17" s="47">
        <v>15</v>
      </c>
      <c r="B17" s="47" t="s">
        <v>32</v>
      </c>
      <c r="C17" s="47" t="s">
        <v>9</v>
      </c>
      <c r="D17" s="1"/>
      <c r="E17" s="1"/>
      <c r="F17" s="64"/>
      <c r="G17" s="1"/>
      <c r="H17" s="40"/>
      <c r="I17" s="46">
        <f t="shared" si="0"/>
        <v>0</v>
      </c>
      <c r="J17" s="65">
        <f t="shared" si="1"/>
        <v>0</v>
      </c>
      <c r="K17" s="46"/>
    </row>
    <row r="18" spans="1:11" s="67" customFormat="1" ht="15.95" hidden="1" customHeight="1" x14ac:dyDescent="0.25">
      <c r="A18" s="47">
        <v>16</v>
      </c>
      <c r="B18" s="47" t="s">
        <v>102</v>
      </c>
      <c r="C18" s="47" t="s">
        <v>11</v>
      </c>
      <c r="D18" s="1"/>
      <c r="E18" s="1"/>
      <c r="F18" s="64"/>
      <c r="G18" s="1"/>
      <c r="H18" s="40"/>
      <c r="I18" s="46">
        <f t="shared" si="0"/>
        <v>0</v>
      </c>
      <c r="J18" s="65">
        <f t="shared" si="1"/>
        <v>0</v>
      </c>
      <c r="K18" s="5"/>
    </row>
    <row r="19" spans="1:11" ht="15.95" hidden="1" customHeight="1" x14ac:dyDescent="0.25">
      <c r="A19" s="63">
        <v>17</v>
      </c>
      <c r="B19" s="47" t="s">
        <v>104</v>
      </c>
      <c r="C19" s="47" t="s">
        <v>16</v>
      </c>
      <c r="D19" s="1"/>
      <c r="E19" s="1"/>
      <c r="F19" s="64"/>
      <c r="G19" s="1"/>
      <c r="H19" s="40"/>
      <c r="I19" s="46">
        <f t="shared" si="0"/>
        <v>0</v>
      </c>
      <c r="J19" s="65">
        <f t="shared" si="1"/>
        <v>0</v>
      </c>
      <c r="K19" s="46"/>
    </row>
    <row r="20" spans="1:11" ht="15" hidden="1" x14ac:dyDescent="0.25">
      <c r="A20" s="47">
        <v>18</v>
      </c>
      <c r="B20" s="47" t="s">
        <v>68</v>
      </c>
      <c r="C20" s="47" t="s">
        <v>11</v>
      </c>
      <c r="D20" s="1"/>
      <c r="E20" s="1"/>
      <c r="F20" s="64"/>
      <c r="G20" s="1"/>
      <c r="H20" s="40"/>
      <c r="I20" s="46">
        <f t="shared" si="0"/>
        <v>0</v>
      </c>
      <c r="J20" s="65">
        <f t="shared" si="1"/>
        <v>0</v>
      </c>
      <c r="K20" s="46"/>
    </row>
    <row r="21" spans="1:11" ht="15.95" hidden="1" customHeight="1" x14ac:dyDescent="0.25">
      <c r="A21" s="47">
        <v>19</v>
      </c>
      <c r="B21" s="63" t="s">
        <v>73</v>
      </c>
      <c r="C21" s="47" t="s">
        <v>11</v>
      </c>
      <c r="D21" s="1"/>
      <c r="E21" s="1"/>
      <c r="F21" s="66"/>
      <c r="G21" s="1"/>
      <c r="H21" s="40"/>
      <c r="I21" s="46">
        <f t="shared" si="0"/>
        <v>0</v>
      </c>
      <c r="J21" s="65">
        <f t="shared" si="1"/>
        <v>0</v>
      </c>
      <c r="K21" s="46"/>
    </row>
    <row r="22" spans="1:11" ht="15.95" hidden="1" customHeight="1" x14ac:dyDescent="0.25">
      <c r="A22" s="63">
        <v>20</v>
      </c>
      <c r="B22" s="68" t="s">
        <v>74</v>
      </c>
      <c r="C22" s="68" t="s">
        <v>10</v>
      </c>
      <c r="D22" s="1"/>
      <c r="E22" s="1"/>
      <c r="F22" s="64"/>
      <c r="G22" s="1"/>
      <c r="H22" s="40"/>
      <c r="I22" s="46">
        <f t="shared" si="0"/>
        <v>0</v>
      </c>
      <c r="J22" s="65">
        <f t="shared" si="1"/>
        <v>0</v>
      </c>
      <c r="K22" s="5"/>
    </row>
    <row r="23" spans="1:11" ht="15.95" hidden="1" customHeight="1" x14ac:dyDescent="0.25">
      <c r="A23" s="47">
        <v>21</v>
      </c>
      <c r="B23" s="47" t="s">
        <v>110</v>
      </c>
      <c r="C23" s="47" t="s">
        <v>14</v>
      </c>
      <c r="D23" s="1"/>
      <c r="E23" s="1"/>
      <c r="F23" s="64"/>
      <c r="G23" s="1"/>
      <c r="H23" s="40"/>
      <c r="I23" s="46">
        <f t="shared" si="0"/>
        <v>0</v>
      </c>
      <c r="J23" s="65">
        <f t="shared" si="1"/>
        <v>0</v>
      </c>
      <c r="K23" s="46"/>
    </row>
    <row r="24" spans="1:11" ht="15.95" hidden="1" customHeight="1" x14ac:dyDescent="0.25">
      <c r="A24" s="47">
        <v>22</v>
      </c>
      <c r="B24" s="47" t="s">
        <v>38</v>
      </c>
      <c r="C24" s="47" t="s">
        <v>10</v>
      </c>
      <c r="D24" s="1"/>
      <c r="E24" s="1"/>
      <c r="F24" s="64"/>
      <c r="G24" s="1"/>
      <c r="H24" s="40"/>
      <c r="I24" s="46">
        <f t="shared" si="0"/>
        <v>0</v>
      </c>
      <c r="J24" s="65">
        <f t="shared" si="1"/>
        <v>0</v>
      </c>
      <c r="K24" s="46"/>
    </row>
    <row r="25" spans="1:11" ht="15.95" hidden="1" customHeight="1" x14ac:dyDescent="0.25">
      <c r="A25" s="63">
        <v>23</v>
      </c>
      <c r="B25" s="47" t="s">
        <v>111</v>
      </c>
      <c r="C25" s="47" t="s">
        <v>12</v>
      </c>
      <c r="D25" s="1"/>
      <c r="E25" s="1"/>
      <c r="F25" s="64"/>
      <c r="G25" s="1"/>
      <c r="H25" s="40"/>
      <c r="I25" s="46">
        <f t="shared" si="0"/>
        <v>0</v>
      </c>
      <c r="J25" s="65">
        <f t="shared" si="1"/>
        <v>0</v>
      </c>
      <c r="K25" s="46"/>
    </row>
    <row r="26" spans="1:11" ht="15.95" customHeight="1" x14ac:dyDescent="0.2">
      <c r="E26" s="157" t="s">
        <v>20</v>
      </c>
      <c r="F26" s="157"/>
      <c r="G26" s="157"/>
    </row>
  </sheetData>
  <sortState xmlns:xlrd2="http://schemas.microsoft.com/office/spreadsheetml/2017/richdata2" ref="B3:K25">
    <sortCondition descending="1" ref="J3:J25"/>
    <sortCondition descending="1" ref="K3:K25"/>
  </sortState>
  <mergeCells count="7">
    <mergeCell ref="L1:L2"/>
    <mergeCell ref="E26:G26"/>
    <mergeCell ref="A1:A2"/>
    <mergeCell ref="C1:C2"/>
    <mergeCell ref="B1:B2"/>
    <mergeCell ref="I1:I2"/>
    <mergeCell ref="J1:J2"/>
  </mergeCells>
  <printOptions horizontalCentered="1"/>
  <pageMargins left="0.11811023622047245" right="0.11811023622047245" top="1.3779527559055118" bottom="0.59055118110236227" header="0.51181102362204722" footer="0.11811023622047245"/>
  <pageSetup paperSize="9" orientation="landscape" r:id="rId1"/>
  <headerFooter>
    <oddHeader>&amp;L&amp;"Arial,Fett"&amp;14
&amp;16Jahresmeisterschaft 2025
&amp;C&amp;"Arial,Fett"&amp;24Schützenveteranen
Bezirk Hinwil&amp;R&amp;"Arial,Fett"&amp;16 300m
&amp;14
&amp;16Kat. E</oddHeader>
    <oddFooter>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Koller</dc:creator>
  <cp:lastModifiedBy>Josef von Rotz</cp:lastModifiedBy>
  <cp:lastPrinted>2026-03-01T16:55:55Z</cp:lastPrinted>
  <dcterms:created xsi:type="dcterms:W3CDTF">2020-11-09T16:39:30Z</dcterms:created>
  <dcterms:modified xsi:type="dcterms:W3CDTF">2026-03-05T11:59:35Z</dcterms:modified>
</cp:coreProperties>
</file>